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3"/>
  </bookViews>
  <sheets>
    <sheet name="12эс" sheetId="1" r:id="rId1"/>
    <sheet name="14эс" sheetId="2" r:id="rId2"/>
    <sheet name="15эс" sheetId="3" r:id="rId3"/>
    <sheet name="19 г аб6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<sst xmlns="http://schemas.openxmlformats.org/spreadsheetml/2006/main" count="265" uniqueCount="207">
  <si>
    <t>№</t>
  </si>
  <si>
    <t>Классификация нарушения</t>
  </si>
  <si>
    <t>Дата и время отключения</t>
  </si>
  <si>
    <t>число,месяц</t>
  </si>
  <si>
    <t>час</t>
  </si>
  <si>
    <t>Дата и время включения</t>
  </si>
  <si>
    <t>наименование присоединения</t>
  </si>
  <si>
    <t>ЦП,РП,ТП</t>
  </si>
  <si>
    <t>№ яч.</t>
  </si>
  <si>
    <t>Тип защиты</t>
  </si>
  <si>
    <t>Поврежденный элемент</t>
  </si>
  <si>
    <t>КЛ,ТП ..</t>
  </si>
  <si>
    <t>Наименование объекта электрических сетей</t>
  </si>
  <si>
    <t>Причины поврежедения</t>
  </si>
  <si>
    <t>Принятые меры</t>
  </si>
  <si>
    <t>Район</t>
  </si>
  <si>
    <t>Наименование квартала</t>
  </si>
  <si>
    <t>1 квартал</t>
  </si>
  <si>
    <t>2 квартал</t>
  </si>
  <si>
    <t>3 квартал</t>
  </si>
  <si>
    <t>4 квартал</t>
  </si>
  <si>
    <t>Итого за год</t>
  </si>
  <si>
    <t>Недоотпуск электроэнергии,тыс.кВтчас</t>
  </si>
  <si>
    <t>ТП</t>
  </si>
  <si>
    <t>Февраль 2013 г.</t>
  </si>
  <si>
    <t>Январь 2013 г.</t>
  </si>
  <si>
    <t>Июнь 2013 г.</t>
  </si>
  <si>
    <t>Июль 2013 г.</t>
  </si>
  <si>
    <t>0</t>
  </si>
  <si>
    <t>Август 2013 г.</t>
  </si>
  <si>
    <t>Сентябрь 2013 г.</t>
  </si>
  <si>
    <t>Ноябрь 2013 г.</t>
  </si>
  <si>
    <t>Декабрь 2013 г.</t>
  </si>
  <si>
    <t>Март 2013 г.</t>
  </si>
  <si>
    <t>Апрель  2013 г.</t>
  </si>
  <si>
    <t>Май 2013 г.</t>
  </si>
  <si>
    <t>Октябрь 2013  г.</t>
  </si>
  <si>
    <t>Январь 2014 г.</t>
  </si>
  <si>
    <t>Февраль 2014 г.</t>
  </si>
  <si>
    <t>Март 2014г.</t>
  </si>
  <si>
    <t>Апрель 2014 г.</t>
  </si>
  <si>
    <t>функциональный отказ</t>
  </si>
  <si>
    <t>13.10.2013</t>
  </si>
  <si>
    <t>14-00</t>
  </si>
  <si>
    <t>17.10.2013 г.</t>
  </si>
  <si>
    <t>17-00</t>
  </si>
  <si>
    <t>засвияжский</t>
  </si>
  <si>
    <t>ПС Свияга</t>
  </si>
  <si>
    <t>434</t>
  </si>
  <si>
    <t>мтз</t>
  </si>
  <si>
    <t>КЛ</t>
  </si>
  <si>
    <t>ПС Свияга яч.434 -РП201</t>
  </si>
  <si>
    <t>Объем недопоставленной электроэнергии,кВт.час</t>
  </si>
  <si>
    <t>1</t>
  </si>
  <si>
    <t>15-00</t>
  </si>
  <si>
    <t>ТП-2585</t>
  </si>
  <si>
    <t>ТП-2585-</t>
  </si>
  <si>
    <t>вина сторонней  организации</t>
  </si>
  <si>
    <t>восстановлен</t>
  </si>
  <si>
    <t>руб.5</t>
  </si>
  <si>
    <t>Перегорел защитный элемент ПН-2  в РУ-0,4 кВ</t>
  </si>
  <si>
    <t xml:space="preserve">Информация об объеме недопоставленной в результате аварийных </t>
  </si>
  <si>
    <t xml:space="preserve">отключений  электрической энергии за </t>
  </si>
  <si>
    <t>год</t>
  </si>
  <si>
    <t>Пункт 11. б)  аб.15</t>
  </si>
  <si>
    <t>п.11) б. аб 14 Сводные данные об авариях и инцидентах в сетях  ООО "Энергосеть"</t>
  </si>
  <si>
    <t>Организация</t>
  </si>
  <si>
    <t>Наименование</t>
  </si>
  <si>
    <t>Адрес местонахождения</t>
  </si>
  <si>
    <t>ул.Отрадная ,79</t>
  </si>
  <si>
    <t>ул.Хо-Ши-Мина ,32</t>
  </si>
  <si>
    <t>ул.Самарская ,27</t>
  </si>
  <si>
    <t>ул.Хваткова</t>
  </si>
  <si>
    <t>только 0,4 кВ ж.д  ул Отрадная,79</t>
  </si>
  <si>
    <t>ул.Островского ,60</t>
  </si>
  <si>
    <t>РП 517 до КТП</t>
  </si>
  <si>
    <t>ул.Карбышева ,32.Только КЛ-10 кВ</t>
  </si>
  <si>
    <t>Турбаза "Нагорное"</t>
  </si>
  <si>
    <t>ул.Промышленная,93А</t>
  </si>
  <si>
    <t>ко-во трансформаторов</t>
  </si>
  <si>
    <t>Мощность ,кВА</t>
  </si>
  <si>
    <t>U-е,кВ</t>
  </si>
  <si>
    <t>п.11) б аб.12 о перечне зон деятельности сетевой организации с детализацией по населеным пунктам и районам городов ,определяемых в соотвествии с границами балансовой принадлежности электросетевого хозяйства ,находящегося в собственности сетевой организации или ином законном основании</t>
  </si>
  <si>
    <t>пр .Лесной</t>
  </si>
  <si>
    <t>ООО     "Энергосеть"</t>
  </si>
  <si>
    <t>Перечень  электросетевого хозяйства находящихся в собственности ( или ином праве) обслуживания с указанием  мощности ТП ,РП.</t>
  </si>
  <si>
    <t>МАЙ 2014г.</t>
  </si>
  <si>
    <t>технологический</t>
  </si>
  <si>
    <t>15-20</t>
  </si>
  <si>
    <t>16-20</t>
  </si>
  <si>
    <t>то</t>
  </si>
  <si>
    <t>ПС Свияга яч.157-РП201</t>
  </si>
  <si>
    <t>Приложение 1</t>
  </si>
  <si>
    <t xml:space="preserve">до 1 марта </t>
  </si>
  <si>
    <t>Список трансформаторных подстанций  находящихся вренде,собственности предприятия</t>
  </si>
  <si>
    <t>Утверждаю</t>
  </si>
  <si>
    <t>Генеральный директор ООО "Энергосеть"</t>
  </si>
  <si>
    <t>А.А.Сторожков</t>
  </si>
  <si>
    <t>_______________</t>
  </si>
  <si>
    <t>"_____"</t>
  </si>
  <si>
    <t>_________</t>
  </si>
  <si>
    <t>Фадеева О.И.</t>
  </si>
  <si>
    <t xml:space="preserve">Составила: Инженер по эксплуатации </t>
  </si>
  <si>
    <t>_____________________</t>
  </si>
  <si>
    <t>Итого</t>
  </si>
  <si>
    <t>-</t>
  </si>
  <si>
    <t>№ п/п</t>
  </si>
  <si>
    <t>Территориальная зона (Муниципальное образование, район)</t>
  </si>
  <si>
    <t>Объем недопоставленной электрической энергии, кВт*час</t>
  </si>
  <si>
    <t>Месяц</t>
  </si>
  <si>
    <t>1 Квартал</t>
  </si>
  <si>
    <t>Январь</t>
  </si>
  <si>
    <t>г Ульяновск</t>
  </si>
  <si>
    <t>Февраль</t>
  </si>
  <si>
    <t>Март</t>
  </si>
  <si>
    <t>Апрель</t>
  </si>
  <si>
    <t xml:space="preserve">Май </t>
  </si>
  <si>
    <t>Июнь</t>
  </si>
  <si>
    <t>6.1</t>
  </si>
  <si>
    <t>Вид отключения</t>
  </si>
  <si>
    <t>6.2.</t>
  </si>
  <si>
    <t>2.1</t>
  </si>
  <si>
    <t>5.1</t>
  </si>
  <si>
    <t>Июль</t>
  </si>
  <si>
    <t>Август</t>
  </si>
  <si>
    <t>Сентябрь</t>
  </si>
  <si>
    <t>4  квартал</t>
  </si>
  <si>
    <t>Октябрь</t>
  </si>
  <si>
    <t>Ноябрь</t>
  </si>
  <si>
    <t>Декабрь</t>
  </si>
  <si>
    <t>Эл.снабжение  восстановлено</t>
  </si>
  <si>
    <t>7.1</t>
  </si>
  <si>
    <t>7.3</t>
  </si>
  <si>
    <t>7.4</t>
  </si>
  <si>
    <t>7.5</t>
  </si>
  <si>
    <t>8.1</t>
  </si>
  <si>
    <t>8.2</t>
  </si>
  <si>
    <t>8.3</t>
  </si>
  <si>
    <t>8.4</t>
  </si>
  <si>
    <t>8.5</t>
  </si>
  <si>
    <t>8.6</t>
  </si>
  <si>
    <t>8.7</t>
  </si>
  <si>
    <t>8.8</t>
  </si>
  <si>
    <t>6.3</t>
  </si>
  <si>
    <t>9.1</t>
  </si>
  <si>
    <t>9.2</t>
  </si>
  <si>
    <t>9.3</t>
  </si>
  <si>
    <t>9.4</t>
  </si>
  <si>
    <t>9.5</t>
  </si>
  <si>
    <t>9.6</t>
  </si>
  <si>
    <t>9.7</t>
  </si>
  <si>
    <t>9.8</t>
  </si>
  <si>
    <t>7.2</t>
  </si>
  <si>
    <t>12.1</t>
  </si>
  <si>
    <t>12.2</t>
  </si>
  <si>
    <t>1.1</t>
  </si>
  <si>
    <t>1.2</t>
  </si>
  <si>
    <t>2.2</t>
  </si>
  <si>
    <t>2.3</t>
  </si>
  <si>
    <t>Наименование объекта электросетевого хозяйства выведенного из схемы электроснабжения в ООО "Энергосеть"</t>
  </si>
  <si>
    <t>3.4.9.1</t>
  </si>
  <si>
    <t>4.21</t>
  </si>
  <si>
    <t>ФИЛИАЛ ПАО "РОССЕТИ ВОЛГА" - "УЛЬЯНОВСКИЕ РАСПРЕДЕЛИТЕЛЬНЫЕ СЕТИ"</t>
  </si>
  <si>
    <t>Дата отключения</t>
  </si>
  <si>
    <t xml:space="preserve"> 2024.02.08</t>
  </si>
  <si>
    <t xml:space="preserve"> 2024.02.09</t>
  </si>
  <si>
    <t xml:space="preserve"> 2024.01.03</t>
  </si>
  <si>
    <t xml:space="preserve"> 2024.01.24</t>
  </si>
  <si>
    <t>МУП"УльГЭС"</t>
  </si>
  <si>
    <t xml:space="preserve"> 2024.02.13</t>
  </si>
  <si>
    <t>3.2</t>
  </si>
  <si>
    <t>3.3</t>
  </si>
  <si>
    <t>3.4</t>
  </si>
  <si>
    <t>3.5</t>
  </si>
  <si>
    <t>3.6</t>
  </si>
  <si>
    <t>3.7</t>
  </si>
  <si>
    <t xml:space="preserve"> 2024.03.04</t>
  </si>
  <si>
    <t xml:space="preserve"> 2024.03.07</t>
  </si>
  <si>
    <t xml:space="preserve"> 2024.03.09</t>
  </si>
  <si>
    <t xml:space="preserve"> 2024.03.22</t>
  </si>
  <si>
    <t xml:space="preserve"> 2024.03.28</t>
  </si>
  <si>
    <t>РП-133</t>
  </si>
  <si>
    <t>ВЛ-10кВ №14 ПС "НГ-1" 110/10кВ</t>
  </si>
  <si>
    <t>ВЛ-10 кВ п/с 110/10 "Б. Ключищи" ВЛ-10 кВ №3</t>
  </si>
  <si>
    <t>п/с 110/10 "Б. Ключищи" ВЛ-10 кВ №3</t>
  </si>
  <si>
    <t>ВЛ-10кВ №17 от ПС 110/10 "Ишеевка"</t>
  </si>
  <si>
    <t>АО "Авиастар-ОПЭ"</t>
  </si>
  <si>
    <t>Ульяновский район</t>
  </si>
  <si>
    <t>3.1.</t>
  </si>
  <si>
    <t>КТП</t>
  </si>
  <si>
    <t>ВЛ</t>
  </si>
  <si>
    <t>КЛ, Л-5, РП-201 яч.2 до РП-3 яч.5</t>
  </si>
  <si>
    <t>2*КЛ, Л-5, РП-201 яч.2 до РП-3 яч.5</t>
  </si>
  <si>
    <t>ТП - 3944 1СШ</t>
  </si>
  <si>
    <t xml:space="preserve"> ТП-3927</t>
  </si>
  <si>
    <t xml:space="preserve"> ТП-2929</t>
  </si>
  <si>
    <t>ТП - 1902  яч.3, 1 СШ</t>
  </si>
  <si>
    <t xml:space="preserve"> ТП-2584, 2594, 2567, 2542, 2000</t>
  </si>
  <si>
    <t xml:space="preserve"> КТПм-1854п</t>
  </si>
  <si>
    <t xml:space="preserve">КТПм-1382п </t>
  </si>
  <si>
    <t>КТПм-1382п</t>
  </si>
  <si>
    <t>Наименование объекта электросетевого хозяйства выведенного из схемы электроснабжения в  вышестоящей  ТСО.</t>
  </si>
  <si>
    <t>РП</t>
  </si>
  <si>
    <t xml:space="preserve"> 19 г аб.6 Объем недопоставленной в результате аварийных отключений электрической энергии   ООО "Энергосеть" за 2024 год</t>
  </si>
  <si>
    <t>Перечень объектов электросетевого хозяйства, отключение которых привело к прекращению передачи электрической энергии   (ПС, ТП, РП, ВЛ, КЛ)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</si>
  <si>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- в ООО"Энергосеть"</t>
  </si>
  <si>
    <t>Данные о причинах прекращения передачи электрической энергии.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</si>
</sst>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h:mm\ yyyy/mm/dd"/>
    <numFmt numFmtId="174" formatCode="[h]:mm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</font>
    <font>
      <b/>
      <sz val="13.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rgb="FFEFEFEF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 style="medium">
        <color rgb="FFEFEFEF"/>
      </right>
      <top style="medium">
        <color rgb="FFEFEFEF"/>
      </top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5" fillId="0" borderId="11" xfId="0" applyFont="1" applyBorder="1" applyAlignment="1">
      <alignment vertical="center"/>
    </xf>
    <xf numFmtId="0" fontId="55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49" fontId="56" fillId="0" borderId="11" xfId="0" applyNumberFormat="1" applyFont="1" applyFill="1" applyBorder="1" applyAlignment="1">
      <alignment vertical="top"/>
    </xf>
    <xf numFmtId="49" fontId="57" fillId="0" borderId="10" xfId="0" applyNumberFormat="1" applyFont="1" applyFill="1" applyBorder="1" applyAlignment="1">
      <alignment vertical="top" wrapText="1"/>
    </xf>
    <xf numFmtId="49" fontId="57" fillId="0" borderId="10" xfId="0" applyNumberFormat="1" applyFont="1" applyFill="1" applyBorder="1" applyAlignment="1">
      <alignment vertical="top"/>
    </xf>
    <xf numFmtId="2" fontId="57" fillId="0" borderId="10" xfId="0" applyNumberFormat="1" applyFont="1" applyFill="1" applyBorder="1" applyAlignment="1">
      <alignment vertical="top" wrapText="1"/>
    </xf>
    <xf numFmtId="0" fontId="57" fillId="0" borderId="0" xfId="0" applyFont="1" applyAlignment="1">
      <alignment horizontal="center" vertical="top" wrapText="1"/>
    </xf>
    <xf numFmtId="49" fontId="57" fillId="0" borderId="14" xfId="0" applyNumberFormat="1" applyFont="1" applyFill="1" applyBorder="1" applyAlignment="1">
      <alignment vertical="top"/>
    </xf>
    <xf numFmtId="0" fontId="57" fillId="0" borderId="11" xfId="0" applyFont="1" applyBorder="1" applyAlignment="1">
      <alignment vertical="top"/>
    </xf>
    <xf numFmtId="49" fontId="57" fillId="0" borderId="10" xfId="0" applyNumberFormat="1" applyFont="1" applyBorder="1" applyAlignment="1">
      <alignment vertical="top" wrapText="1"/>
    </xf>
    <xf numFmtId="14" fontId="57" fillId="0" borderId="10" xfId="0" applyNumberFormat="1" applyFont="1" applyBorder="1" applyAlignment="1">
      <alignment vertical="top"/>
    </xf>
    <xf numFmtId="0" fontId="57" fillId="0" borderId="10" xfId="0" applyFont="1" applyBorder="1" applyAlignment="1">
      <alignment vertical="top"/>
    </xf>
    <xf numFmtId="2" fontId="57" fillId="0" borderId="10" xfId="0" applyNumberFormat="1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14" xfId="0" applyFont="1" applyBorder="1" applyAlignment="1">
      <alignment vertical="top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0" borderId="20" xfId="0" applyNumberFormat="1" applyBorder="1" applyAlignment="1">
      <alignment horizontal="center"/>
    </xf>
    <xf numFmtId="0" fontId="63" fillId="34" borderId="10" xfId="0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vertical="center" wrapText="1"/>
    </xf>
    <xf numFmtId="49" fontId="63" fillId="34" borderId="10" xfId="0" applyNumberFormat="1" applyFont="1" applyFill="1" applyBorder="1" applyAlignment="1">
      <alignment horizontal="center" vertical="center" wrapText="1"/>
    </xf>
    <xf numFmtId="49" fontId="63" fillId="34" borderId="11" xfId="0" applyNumberFormat="1" applyFont="1" applyFill="1" applyBorder="1" applyAlignment="1">
      <alignment horizontal="center" vertical="center" wrapText="1"/>
    </xf>
    <xf numFmtId="0" fontId="63" fillId="34" borderId="17" xfId="0" applyFont="1" applyFill="1" applyBorder="1" applyAlignment="1">
      <alignment horizontal="center" vertical="center" wrapText="1"/>
    </xf>
    <xf numFmtId="2" fontId="63" fillId="34" borderId="10" xfId="0" applyNumberFormat="1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vertical="top" wrapText="1"/>
    </xf>
    <xf numFmtId="0" fontId="63" fillId="34" borderId="22" xfId="0" applyFont="1" applyFill="1" applyBorder="1" applyAlignment="1">
      <alignment vertical="top" wrapText="1"/>
    </xf>
    <xf numFmtId="2" fontId="63" fillId="34" borderId="10" xfId="0" applyNumberFormat="1" applyFont="1" applyFill="1" applyBorder="1" applyAlignment="1">
      <alignment vertical="center" wrapText="1"/>
    </xf>
    <xf numFmtId="2" fontId="63" fillId="34" borderId="21" xfId="0" applyNumberFormat="1" applyFont="1" applyFill="1" applyBorder="1" applyAlignment="1">
      <alignment vertical="top" wrapText="1"/>
    </xf>
    <xf numFmtId="2" fontId="63" fillId="34" borderId="10" xfId="0" applyNumberFormat="1" applyFont="1" applyFill="1" applyBorder="1" applyAlignment="1">
      <alignment vertical="top" wrapText="1"/>
    </xf>
    <xf numFmtId="0" fontId="63" fillId="34" borderId="15" xfId="0" applyFont="1" applyFill="1" applyBorder="1" applyAlignment="1">
      <alignment vertical="top" wrapText="1"/>
    </xf>
    <xf numFmtId="0" fontId="63" fillId="34" borderId="21" xfId="0" applyFont="1" applyFill="1" applyBorder="1" applyAlignment="1">
      <alignment horizontal="center" vertical="top" wrapText="1"/>
    </xf>
    <xf numFmtId="0" fontId="63" fillId="34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63" fillId="34" borderId="26" xfId="0" applyFont="1" applyFill="1" applyBorder="1" applyAlignment="1">
      <alignment vertical="center" wrapText="1"/>
    </xf>
    <xf numFmtId="0" fontId="63" fillId="34" borderId="22" xfId="0" applyFont="1" applyFill="1" applyBorder="1" applyAlignment="1">
      <alignment vertical="center" wrapText="1"/>
    </xf>
    <xf numFmtId="2" fontId="63" fillId="34" borderId="22" xfId="0" applyNumberFormat="1" applyFont="1" applyFill="1" applyBorder="1" applyAlignment="1">
      <alignment vertical="center" wrapText="1"/>
    </xf>
    <xf numFmtId="2" fontId="63" fillId="34" borderId="22" xfId="0" applyNumberFormat="1" applyFon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/>
    </xf>
    <xf numFmtId="0" fontId="63" fillId="34" borderId="25" xfId="0" applyFont="1" applyFill="1" applyBorder="1" applyAlignment="1">
      <alignment vertical="top" wrapText="1"/>
    </xf>
    <xf numFmtId="2" fontId="63" fillId="34" borderId="25" xfId="0" applyNumberFormat="1" applyFont="1" applyFill="1" applyBorder="1" applyAlignment="1">
      <alignment vertical="top" wrapText="1"/>
    </xf>
    <xf numFmtId="2" fontId="0" fillId="0" borderId="25" xfId="0" applyNumberFormat="1" applyBorder="1" applyAlignment="1">
      <alignment/>
    </xf>
    <xf numFmtId="0" fontId="63" fillId="34" borderId="28" xfId="0" applyFont="1" applyFill="1" applyBorder="1" applyAlignment="1">
      <alignment vertical="top" wrapText="1"/>
    </xf>
    <xf numFmtId="0" fontId="63" fillId="34" borderId="29" xfId="0" applyFont="1" applyFill="1" applyBorder="1" applyAlignment="1">
      <alignment vertical="center" wrapText="1"/>
    </xf>
    <xf numFmtId="0" fontId="0" fillId="0" borderId="28" xfId="0" applyBorder="1" applyAlignment="1">
      <alignment/>
    </xf>
    <xf numFmtId="0" fontId="63" fillId="34" borderId="10" xfId="0" applyFont="1" applyFill="1" applyBorder="1" applyAlignment="1">
      <alignment horizontal="center" vertical="center" wrapText="1"/>
    </xf>
    <xf numFmtId="2" fontId="63" fillId="34" borderId="21" xfId="0" applyNumberFormat="1" applyFont="1" applyFill="1" applyBorder="1" applyAlignment="1">
      <alignment horizontal="center" vertical="top" wrapText="1"/>
    </xf>
    <xf numFmtId="2" fontId="0" fillId="0" borderId="23" xfId="0" applyNumberFormat="1" applyBorder="1" applyAlignment="1">
      <alignment horizontal="center"/>
    </xf>
    <xf numFmtId="2" fontId="63" fillId="34" borderId="21" xfId="0" applyNumberFormat="1" applyFont="1" applyFill="1" applyBorder="1" applyAlignment="1">
      <alignment horizontal="left" vertical="top" wrapText="1"/>
    </xf>
    <xf numFmtId="0" fontId="63" fillId="34" borderId="30" xfId="0" applyFont="1" applyFill="1" applyBorder="1" applyAlignment="1">
      <alignment vertical="center" wrapText="1"/>
    </xf>
    <xf numFmtId="2" fontId="63" fillId="34" borderId="22" xfId="0" applyNumberFormat="1" applyFont="1" applyFill="1" applyBorder="1" applyAlignment="1">
      <alignment vertical="top" wrapText="1"/>
    </xf>
    <xf numFmtId="0" fontId="63" fillId="34" borderId="31" xfId="0" applyFont="1" applyFill="1" applyBorder="1" applyAlignment="1">
      <alignment vertical="top" wrapText="1"/>
    </xf>
    <xf numFmtId="0" fontId="63" fillId="34" borderId="32" xfId="0" applyFont="1" applyFill="1" applyBorder="1" applyAlignment="1">
      <alignment vertical="top" wrapText="1"/>
    </xf>
    <xf numFmtId="49" fontId="63" fillId="34" borderId="33" xfId="0" applyNumberFormat="1" applyFont="1" applyFill="1" applyBorder="1" applyAlignment="1">
      <alignment vertical="center" wrapText="1"/>
    </xf>
    <xf numFmtId="49" fontId="63" fillId="34" borderId="34" xfId="0" applyNumberFormat="1" applyFont="1" applyFill="1" applyBorder="1" applyAlignment="1">
      <alignment vertical="center" wrapText="1"/>
    </xf>
    <xf numFmtId="0" fontId="63" fillId="34" borderId="16" xfId="0" applyFont="1" applyFill="1" applyBorder="1" applyAlignment="1">
      <alignment vertical="top" wrapText="1"/>
    </xf>
    <xf numFmtId="2" fontId="63" fillId="34" borderId="32" xfId="0" applyNumberFormat="1" applyFont="1" applyFill="1" applyBorder="1" applyAlignment="1">
      <alignment horizontal="left" vertical="top" wrapText="1"/>
    </xf>
    <xf numFmtId="0" fontId="63" fillId="34" borderId="32" xfId="0" applyFont="1" applyFill="1" applyBorder="1" applyAlignment="1">
      <alignment horizontal="center" vertical="top" wrapText="1"/>
    </xf>
    <xf numFmtId="2" fontId="63" fillId="34" borderId="32" xfId="0" applyNumberFormat="1" applyFont="1" applyFill="1" applyBorder="1" applyAlignment="1">
      <alignment horizontal="center" vertical="top" wrapText="1"/>
    </xf>
    <xf numFmtId="2" fontId="0" fillId="0" borderId="35" xfId="0" applyNumberFormat="1" applyBorder="1" applyAlignment="1">
      <alignment horizontal="center"/>
    </xf>
    <xf numFmtId="49" fontId="63" fillId="34" borderId="26" xfId="0" applyNumberFormat="1" applyFont="1" applyFill="1" applyBorder="1" applyAlignment="1">
      <alignment vertical="center" wrapText="1"/>
    </xf>
    <xf numFmtId="2" fontId="63" fillId="0" borderId="32" xfId="0" applyNumberFormat="1" applyFont="1" applyFill="1" applyBorder="1" applyAlignment="1">
      <alignment vertical="top" wrapText="1"/>
    </xf>
    <xf numFmtId="2" fontId="63" fillId="34" borderId="22" xfId="0" applyNumberFormat="1" applyFont="1" applyFill="1" applyBorder="1" applyAlignment="1">
      <alignment horizontal="center" vertical="top" wrapText="1"/>
    </xf>
    <xf numFmtId="2" fontId="0" fillId="0" borderId="27" xfId="0" applyNumberFormat="1" applyBorder="1" applyAlignment="1">
      <alignment horizontal="center"/>
    </xf>
    <xf numFmtId="2" fontId="63" fillId="34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49" fontId="63" fillId="35" borderId="29" xfId="0" applyNumberFormat="1" applyFont="1" applyFill="1" applyBorder="1" applyAlignment="1">
      <alignment vertical="center" wrapText="1"/>
    </xf>
    <xf numFmtId="0" fontId="63" fillId="35" borderId="28" xfId="0" applyFont="1" applyFill="1" applyBorder="1" applyAlignment="1">
      <alignment vertical="top" wrapText="1"/>
    </xf>
    <xf numFmtId="2" fontId="63" fillId="35" borderId="28" xfId="0" applyNumberFormat="1" applyFont="1" applyFill="1" applyBorder="1" applyAlignment="1">
      <alignment horizontal="center" vertical="top" wrapText="1"/>
    </xf>
    <xf numFmtId="2" fontId="63" fillId="35" borderId="28" xfId="0" applyNumberFormat="1" applyFont="1" applyFill="1" applyBorder="1" applyAlignment="1">
      <alignment vertical="top" wrapText="1"/>
    </xf>
    <xf numFmtId="2" fontId="0" fillId="35" borderId="28" xfId="0" applyNumberFormat="1" applyFill="1" applyBorder="1" applyAlignment="1">
      <alignment/>
    </xf>
    <xf numFmtId="0" fontId="63" fillId="35" borderId="26" xfId="0" applyFont="1" applyFill="1" applyBorder="1" applyAlignment="1">
      <alignment vertical="center" wrapText="1"/>
    </xf>
    <xf numFmtId="0" fontId="63" fillId="35" borderId="25" xfId="0" applyFont="1" applyFill="1" applyBorder="1" applyAlignment="1">
      <alignment vertical="center" wrapText="1"/>
    </xf>
    <xf numFmtId="0" fontId="63" fillId="35" borderId="25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63" fillId="34" borderId="36" xfId="0" applyNumberFormat="1" applyFont="1" applyFill="1" applyBorder="1" applyAlignment="1">
      <alignment vertical="center" wrapText="1"/>
    </xf>
    <xf numFmtId="0" fontId="63" fillId="34" borderId="30" xfId="0" applyFont="1" applyFill="1" applyBorder="1" applyAlignment="1">
      <alignment vertical="top" wrapText="1"/>
    </xf>
    <xf numFmtId="49" fontId="63" fillId="34" borderId="37" xfId="0" applyNumberFormat="1" applyFont="1" applyFill="1" applyBorder="1" applyAlignment="1">
      <alignment vertical="center" wrapText="1"/>
    </xf>
    <xf numFmtId="0" fontId="63" fillId="34" borderId="38" xfId="0" applyFont="1" applyFill="1" applyBorder="1" applyAlignment="1">
      <alignment vertical="top" wrapText="1"/>
    </xf>
    <xf numFmtId="2" fontId="63" fillId="34" borderId="15" xfId="0" applyNumberFormat="1" applyFont="1" applyFill="1" applyBorder="1" applyAlignment="1">
      <alignment horizontal="center" vertical="top" wrapText="1"/>
    </xf>
    <xf numFmtId="2" fontId="0" fillId="0" borderId="39" xfId="0" applyNumberFormat="1" applyBorder="1" applyAlignment="1">
      <alignment horizontal="center"/>
    </xf>
    <xf numFmtId="49" fontId="63" fillId="34" borderId="40" xfId="0" applyNumberFormat="1" applyFont="1" applyFill="1" applyBorder="1" applyAlignment="1">
      <alignment vertical="center" wrapText="1"/>
    </xf>
    <xf numFmtId="0" fontId="63" fillId="34" borderId="41" xfId="0" applyFont="1" applyFill="1" applyBorder="1" applyAlignment="1">
      <alignment vertical="top" wrapText="1"/>
    </xf>
    <xf numFmtId="2" fontId="0" fillId="0" borderId="21" xfId="0" applyNumberFormat="1" applyBorder="1" applyAlignment="1">
      <alignment horizontal="center"/>
    </xf>
    <xf numFmtId="2" fontId="63" fillId="34" borderId="25" xfId="0" applyNumberFormat="1" applyFont="1" applyFill="1" applyBorder="1" applyAlignment="1">
      <alignment horizontal="center" vertical="top" wrapText="1"/>
    </xf>
    <xf numFmtId="2" fontId="0" fillId="0" borderId="25" xfId="0" applyNumberFormat="1" applyBorder="1" applyAlignment="1">
      <alignment horizontal="center"/>
    </xf>
    <xf numFmtId="0" fontId="64" fillId="35" borderId="25" xfId="0" applyFont="1" applyFill="1" applyBorder="1" applyAlignment="1">
      <alignment horizontal="center" vertical="center" wrapText="1"/>
    </xf>
    <xf numFmtId="0" fontId="64" fillId="35" borderId="28" xfId="0" applyFont="1" applyFill="1" applyBorder="1" applyAlignment="1">
      <alignment horizontal="center" vertical="top" wrapText="1"/>
    </xf>
    <xf numFmtId="0" fontId="63" fillId="34" borderId="25" xfId="0" applyFont="1" applyFill="1" applyBorder="1" applyAlignment="1">
      <alignment horizontal="center" vertical="top" wrapText="1"/>
    </xf>
    <xf numFmtId="0" fontId="63" fillId="34" borderId="15" xfId="0" applyFont="1" applyFill="1" applyBorder="1" applyAlignment="1">
      <alignment horizontal="center" vertical="top" wrapText="1"/>
    </xf>
    <xf numFmtId="0" fontId="63" fillId="34" borderId="28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/>
    </xf>
    <xf numFmtId="0" fontId="55" fillId="0" borderId="42" xfId="0" applyFont="1" applyBorder="1" applyAlignment="1">
      <alignment/>
    </xf>
    <xf numFmtId="0" fontId="55" fillId="35" borderId="43" xfId="0" applyFont="1" applyFill="1" applyBorder="1" applyAlignment="1">
      <alignment/>
    </xf>
    <xf numFmtId="0" fontId="55" fillId="0" borderId="43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14" xfId="0" applyFont="1" applyBorder="1" applyAlignment="1">
      <alignment vertical="center"/>
    </xf>
    <xf numFmtId="0" fontId="55" fillId="0" borderId="42" xfId="0" applyFont="1" applyBorder="1" applyAlignment="1">
      <alignment vertical="center"/>
    </xf>
    <xf numFmtId="0" fontId="55" fillId="0" borderId="0" xfId="0" applyFont="1" applyAlignment="1">
      <alignment/>
    </xf>
    <xf numFmtId="0" fontId="55" fillId="35" borderId="44" xfId="0" applyFont="1" applyFill="1" applyBorder="1" applyAlignment="1">
      <alignment/>
    </xf>
    <xf numFmtId="0" fontId="55" fillId="0" borderId="45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44" xfId="0" applyFont="1" applyBorder="1" applyAlignment="1">
      <alignment/>
    </xf>
    <xf numFmtId="49" fontId="63" fillId="34" borderId="40" xfId="0" applyNumberFormat="1" applyFont="1" applyFill="1" applyBorder="1" applyAlignment="1">
      <alignment horizontal="center" vertical="center" wrapText="1"/>
    </xf>
    <xf numFmtId="49" fontId="63" fillId="34" borderId="36" xfId="0" applyNumberFormat="1" applyFont="1" applyFill="1" applyBorder="1" applyAlignment="1">
      <alignment horizontal="center" vertical="center" wrapText="1"/>
    </xf>
    <xf numFmtId="0" fontId="63" fillId="34" borderId="41" xfId="0" applyFont="1" applyFill="1" applyBorder="1" applyAlignment="1">
      <alignment vertical="center" wrapText="1"/>
    </xf>
    <xf numFmtId="0" fontId="63" fillId="35" borderId="0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49" fontId="63" fillId="34" borderId="17" xfId="0" applyNumberFormat="1" applyFont="1" applyFill="1" applyBorder="1" applyAlignment="1">
      <alignment vertical="center" wrapText="1"/>
    </xf>
    <xf numFmtId="2" fontId="0" fillId="0" borderId="21" xfId="0" applyNumberFormat="1" applyBorder="1" applyAlignment="1">
      <alignment/>
    </xf>
    <xf numFmtId="0" fontId="44" fillId="0" borderId="46" xfId="0" applyFont="1" applyBorder="1" applyAlignment="1">
      <alignment horizontal="center"/>
    </xf>
    <xf numFmtId="0" fontId="63" fillId="35" borderId="34" xfId="0" applyFont="1" applyFill="1" applyBorder="1" applyAlignment="1">
      <alignment vertical="center" wrapText="1"/>
    </xf>
    <xf numFmtId="0" fontId="64" fillId="35" borderId="0" xfId="0" applyFont="1" applyFill="1" applyBorder="1" applyAlignment="1">
      <alignment horizontal="center" vertical="top" wrapText="1"/>
    </xf>
    <xf numFmtId="2" fontId="63" fillId="35" borderId="32" xfId="0" applyNumberFormat="1" applyFont="1" applyFill="1" applyBorder="1" applyAlignment="1">
      <alignment horizontal="center" vertical="top" wrapText="1"/>
    </xf>
    <xf numFmtId="0" fontId="0" fillId="35" borderId="0" xfId="0" applyFill="1" applyBorder="1" applyAlignment="1">
      <alignment/>
    </xf>
    <xf numFmtId="0" fontId="55" fillId="35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55" fillId="0" borderId="49" xfId="0" applyFont="1" applyBorder="1" applyAlignment="1">
      <alignment/>
    </xf>
    <xf numFmtId="49" fontId="63" fillId="34" borderId="33" xfId="0" applyNumberFormat="1" applyFont="1" applyFill="1" applyBorder="1" applyAlignment="1">
      <alignment vertical="top" wrapText="1"/>
    </xf>
    <xf numFmtId="1" fontId="63" fillId="34" borderId="21" xfId="0" applyNumberFormat="1" applyFont="1" applyFill="1" applyBorder="1" applyAlignment="1">
      <alignment vertical="top" wrapText="1"/>
    </xf>
    <xf numFmtId="49" fontId="63" fillId="34" borderId="50" xfId="0" applyNumberFormat="1" applyFont="1" applyFill="1" applyBorder="1" applyAlignment="1">
      <alignment vertical="center" wrapText="1"/>
    </xf>
    <xf numFmtId="49" fontId="63" fillId="34" borderId="51" xfId="0" applyNumberFormat="1" applyFont="1" applyFill="1" applyBorder="1" applyAlignment="1">
      <alignment vertical="center" wrapText="1"/>
    </xf>
    <xf numFmtId="2" fontId="63" fillId="34" borderId="32" xfId="0" applyNumberFormat="1" applyFont="1" applyFill="1" applyBorder="1" applyAlignment="1">
      <alignment vertical="top" wrapText="1"/>
    </xf>
    <xf numFmtId="2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63" fillId="34" borderId="26" xfId="0" applyFont="1" applyFill="1" applyBorder="1" applyAlignment="1">
      <alignment vertical="top" wrapText="1"/>
    </xf>
    <xf numFmtId="0" fontId="63" fillId="34" borderId="25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/>
    </xf>
    <xf numFmtId="0" fontId="55" fillId="0" borderId="43" xfId="0" applyFont="1" applyBorder="1" applyAlignment="1">
      <alignment horizontal="left"/>
    </xf>
    <xf numFmtId="1" fontId="63" fillId="34" borderId="22" xfId="0" applyNumberFormat="1" applyFont="1" applyFill="1" applyBorder="1" applyAlignment="1">
      <alignment vertical="top" wrapText="1"/>
    </xf>
    <xf numFmtId="49" fontId="63" fillId="34" borderId="52" xfId="0" applyNumberFormat="1" applyFont="1" applyFill="1" applyBorder="1" applyAlignment="1">
      <alignment vertical="center" wrapText="1"/>
    </xf>
    <xf numFmtId="0" fontId="63" fillId="34" borderId="53" xfId="0" applyFont="1" applyFill="1" applyBorder="1" applyAlignment="1">
      <alignment vertical="top" wrapText="1"/>
    </xf>
    <xf numFmtId="2" fontId="63" fillId="34" borderId="53" xfId="0" applyNumberFormat="1" applyFont="1" applyFill="1" applyBorder="1" applyAlignment="1">
      <alignment vertical="top" wrapText="1"/>
    </xf>
    <xf numFmtId="0" fontId="63" fillId="34" borderId="53" xfId="0" applyFont="1" applyFill="1" applyBorder="1" applyAlignment="1">
      <alignment horizontal="center" vertical="top" wrapText="1"/>
    </xf>
    <xf numFmtId="0" fontId="55" fillId="0" borderId="54" xfId="0" applyFont="1" applyBorder="1" applyAlignment="1">
      <alignment/>
    </xf>
    <xf numFmtId="2" fontId="0" fillId="0" borderId="53" xfId="0" applyNumberFormat="1" applyBorder="1" applyAlignment="1">
      <alignment/>
    </xf>
    <xf numFmtId="2" fontId="0" fillId="0" borderId="22" xfId="0" applyNumberFormat="1" applyBorder="1" applyAlignment="1">
      <alignment/>
    </xf>
    <xf numFmtId="49" fontId="63" fillId="35" borderId="26" xfId="0" applyNumberFormat="1" applyFont="1" applyFill="1" applyBorder="1" applyAlignment="1">
      <alignment vertical="center" wrapText="1"/>
    </xf>
    <xf numFmtId="0" fontId="63" fillId="35" borderId="25" xfId="0" applyFont="1" applyFill="1" applyBorder="1" applyAlignment="1">
      <alignment vertical="top" wrapText="1"/>
    </xf>
    <xf numFmtId="0" fontId="63" fillId="35" borderId="25" xfId="0" applyFont="1" applyFill="1" applyBorder="1" applyAlignment="1">
      <alignment horizontal="center" vertical="top" wrapText="1"/>
    </xf>
    <xf numFmtId="0" fontId="0" fillId="35" borderId="25" xfId="0" applyFill="1" applyBorder="1" applyAlignment="1">
      <alignment/>
    </xf>
    <xf numFmtId="2" fontId="0" fillId="0" borderId="46" xfId="0" applyNumberFormat="1" applyBorder="1" applyAlignment="1">
      <alignment horizontal="center"/>
    </xf>
    <xf numFmtId="2" fontId="63" fillId="35" borderId="25" xfId="0" applyNumberFormat="1" applyFont="1" applyFill="1" applyBorder="1" applyAlignment="1">
      <alignment horizontal="center" vertical="top" wrapText="1"/>
    </xf>
    <xf numFmtId="0" fontId="63" fillId="34" borderId="22" xfId="0" applyFont="1" applyFill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wrapText="1"/>
    </xf>
    <xf numFmtId="49" fontId="63" fillId="34" borderId="33" xfId="0" applyNumberFormat="1" applyFont="1" applyFill="1" applyBorder="1" applyAlignment="1">
      <alignment horizontal="center" wrapText="1"/>
    </xf>
    <xf numFmtId="49" fontId="63" fillId="34" borderId="33" xfId="0" applyNumberFormat="1" applyFont="1" applyFill="1" applyBorder="1" applyAlignment="1">
      <alignment horizontal="center" vertical="center" wrapText="1"/>
    </xf>
    <xf numFmtId="0" fontId="63" fillId="34" borderId="31" xfId="0" applyFont="1" applyFill="1" applyBorder="1" applyAlignment="1">
      <alignment wrapText="1"/>
    </xf>
    <xf numFmtId="49" fontId="0" fillId="0" borderId="24" xfId="0" applyNumberFormat="1" applyBorder="1" applyAlignment="1">
      <alignment horizontal="center" vertical="center" wrapText="1"/>
    </xf>
    <xf numFmtId="0" fontId="55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63" fillId="34" borderId="32" xfId="0" applyFont="1" applyFill="1" applyBorder="1" applyAlignment="1">
      <alignment horizontal="center" vertical="center" wrapText="1"/>
    </xf>
    <xf numFmtId="0" fontId="63" fillId="34" borderId="55" xfId="0" applyFon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left" vertical="top" wrapText="1"/>
    </xf>
    <xf numFmtId="0" fontId="63" fillId="34" borderId="30" xfId="0" applyFont="1" applyFill="1" applyBorder="1" applyAlignment="1">
      <alignment horizontal="center" vertical="top" wrapText="1"/>
    </xf>
    <xf numFmtId="0" fontId="63" fillId="34" borderId="30" xfId="0" applyFont="1" applyFill="1" applyBorder="1" applyAlignment="1">
      <alignment horizontal="center" vertical="center" wrapText="1"/>
    </xf>
    <xf numFmtId="49" fontId="63" fillId="34" borderId="48" xfId="0" applyNumberFormat="1" applyFont="1" applyFill="1" applyBorder="1" applyAlignment="1">
      <alignment horizontal="center" vertical="center" wrapText="1"/>
    </xf>
    <xf numFmtId="0" fontId="63" fillId="34" borderId="46" xfId="0" applyFont="1" applyFill="1" applyBorder="1" applyAlignment="1">
      <alignment vertical="top" wrapText="1"/>
    </xf>
    <xf numFmtId="0" fontId="63" fillId="34" borderId="46" xfId="0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/>
    </xf>
    <xf numFmtId="0" fontId="63" fillId="34" borderId="22" xfId="0" applyFont="1" applyFill="1" applyBorder="1" applyAlignment="1">
      <alignment horizontal="center" wrapText="1"/>
    </xf>
    <xf numFmtId="0" fontId="63" fillId="34" borderId="21" xfId="0" applyFont="1" applyFill="1" applyBorder="1" applyAlignment="1">
      <alignment horizontal="center" vertical="center" wrapText="1"/>
    </xf>
    <xf numFmtId="0" fontId="63" fillId="35" borderId="0" xfId="0" applyFont="1" applyFill="1" applyBorder="1" applyAlignment="1">
      <alignment horizontal="center" vertical="top" wrapText="1"/>
    </xf>
    <xf numFmtId="0" fontId="63" fillId="34" borderId="56" xfId="0" applyFont="1" applyFill="1" applyBorder="1" applyAlignment="1">
      <alignment horizontal="center" vertical="top" wrapText="1"/>
    </xf>
    <xf numFmtId="0" fontId="63" fillId="34" borderId="31" xfId="0" applyFont="1" applyFill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62" fillId="0" borderId="57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5" fillId="0" borderId="5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49" fontId="61" fillId="35" borderId="11" xfId="0" applyNumberFormat="1" applyFont="1" applyFill="1" applyBorder="1" applyAlignment="1">
      <alignment vertical="center"/>
    </xf>
    <xf numFmtId="49" fontId="61" fillId="35" borderId="10" xfId="0" applyNumberFormat="1" applyFont="1" applyFill="1" applyBorder="1" applyAlignment="1">
      <alignment vertical="center"/>
    </xf>
    <xf numFmtId="49" fontId="61" fillId="35" borderId="14" xfId="0" applyNumberFormat="1" applyFont="1" applyFill="1" applyBorder="1" applyAlignment="1">
      <alignment vertical="center"/>
    </xf>
    <xf numFmtId="0" fontId="55" fillId="0" borderId="58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1" fillId="35" borderId="11" xfId="0" applyFont="1" applyFill="1" applyBorder="1" applyAlignment="1">
      <alignment vertical="center"/>
    </xf>
    <xf numFmtId="0" fontId="61" fillId="35" borderId="10" xfId="0" applyFont="1" applyFill="1" applyBorder="1" applyAlignment="1">
      <alignment vertical="center"/>
    </xf>
    <xf numFmtId="0" fontId="61" fillId="35" borderId="14" xfId="0" applyFont="1" applyFill="1" applyBorder="1" applyAlignment="1">
      <alignment vertical="center"/>
    </xf>
    <xf numFmtId="0" fontId="61" fillId="35" borderId="11" xfId="0" applyFont="1" applyFill="1" applyBorder="1" applyAlignment="1">
      <alignment horizontal="left" vertical="center"/>
    </xf>
    <xf numFmtId="0" fontId="61" fillId="35" borderId="10" xfId="0" applyFont="1" applyFill="1" applyBorder="1" applyAlignment="1">
      <alignment horizontal="left" vertical="center"/>
    </xf>
    <xf numFmtId="0" fontId="61" fillId="35" borderId="14" xfId="0" applyFont="1" applyFill="1" applyBorder="1" applyAlignment="1">
      <alignment horizontal="left" vertical="center"/>
    </xf>
    <xf numFmtId="0" fontId="65" fillId="35" borderId="11" xfId="0" applyFont="1" applyFill="1" applyBorder="1" applyAlignment="1">
      <alignment vertical="center"/>
    </xf>
    <xf numFmtId="0" fontId="65" fillId="35" borderId="10" xfId="0" applyFont="1" applyFill="1" applyBorder="1" applyAlignment="1">
      <alignment vertical="center"/>
    </xf>
    <xf numFmtId="0" fontId="65" fillId="35" borderId="14" xfId="0" applyFont="1" applyFill="1" applyBorder="1" applyAlignment="1">
      <alignment vertical="center"/>
    </xf>
    <xf numFmtId="0" fontId="55" fillId="0" borderId="19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49" fontId="65" fillId="35" borderId="59" xfId="0" applyNumberFormat="1" applyFont="1" applyFill="1" applyBorder="1" applyAlignment="1">
      <alignment horizontal="left"/>
    </xf>
    <xf numFmtId="0" fontId="61" fillId="35" borderId="60" xfId="0" applyFont="1" applyFill="1" applyBorder="1" applyAlignment="1">
      <alignment horizontal="left" vertical="center"/>
    </xf>
    <xf numFmtId="0" fontId="61" fillId="35" borderId="59" xfId="0" applyFont="1" applyFill="1" applyBorder="1" applyAlignment="1">
      <alignment horizontal="left" vertical="center"/>
    </xf>
    <xf numFmtId="0" fontId="61" fillId="35" borderId="61" xfId="0" applyFont="1" applyFill="1" applyBorder="1" applyAlignment="1">
      <alignment horizontal="left" vertical="center"/>
    </xf>
    <xf numFmtId="0" fontId="65" fillId="35" borderId="40" xfId="0" applyFont="1" applyFill="1" applyBorder="1" applyAlignment="1">
      <alignment horizontal="left"/>
    </xf>
    <xf numFmtId="0" fontId="65" fillId="35" borderId="62" xfId="0" applyFont="1" applyFill="1" applyBorder="1" applyAlignment="1">
      <alignment horizontal="left"/>
    </xf>
    <xf numFmtId="0" fontId="65" fillId="35" borderId="63" xfId="0" applyFont="1" applyFill="1" applyBorder="1" applyAlignment="1">
      <alignment horizontal="left"/>
    </xf>
    <xf numFmtId="0" fontId="65" fillId="35" borderId="36" xfId="0" applyFont="1" applyFill="1" applyBorder="1" applyAlignment="1">
      <alignment horizontal="left"/>
    </xf>
    <xf numFmtId="0" fontId="65" fillId="35" borderId="64" xfId="0" applyFont="1" applyFill="1" applyBorder="1" applyAlignment="1">
      <alignment horizontal="left"/>
    </xf>
    <xf numFmtId="0" fontId="65" fillId="35" borderId="65" xfId="0" applyFont="1" applyFill="1" applyBorder="1" applyAlignment="1">
      <alignment horizontal="left"/>
    </xf>
    <xf numFmtId="0" fontId="65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4" fillId="34" borderId="26" xfId="0" applyFont="1" applyFill="1" applyBorder="1" applyAlignment="1">
      <alignment horizontal="left" vertical="center" wrapText="1"/>
    </xf>
    <xf numFmtId="0" fontId="64" fillId="34" borderId="25" xfId="0" applyFont="1" applyFill="1" applyBorder="1" applyAlignment="1">
      <alignment horizontal="left" vertical="center" wrapText="1"/>
    </xf>
    <xf numFmtId="0" fontId="63" fillId="34" borderId="53" xfId="0" applyFont="1" applyFill="1" applyBorder="1" applyAlignment="1">
      <alignment horizontal="center" vertical="center" wrapText="1"/>
    </xf>
    <xf numFmtId="0" fontId="63" fillId="34" borderId="56" xfId="0" applyFont="1" applyFill="1" applyBorder="1" applyAlignment="1">
      <alignment horizontal="center" vertical="center" wrapText="1"/>
    </xf>
    <xf numFmtId="0" fontId="63" fillId="34" borderId="66" xfId="0" applyFont="1" applyFill="1" applyBorder="1" applyAlignment="1">
      <alignment horizontal="center" vertical="center" wrapText="1"/>
    </xf>
    <xf numFmtId="0" fontId="63" fillId="34" borderId="67" xfId="0" applyFont="1" applyFill="1" applyBorder="1" applyAlignment="1">
      <alignment horizontal="center" vertical="center" wrapText="1"/>
    </xf>
    <xf numFmtId="0" fontId="66" fillId="34" borderId="68" xfId="0" applyFont="1" applyFill="1" applyBorder="1" applyAlignment="1">
      <alignment horizontal="center" vertical="center" wrapText="1"/>
    </xf>
    <xf numFmtId="0" fontId="66" fillId="34" borderId="69" xfId="0" applyFont="1" applyFill="1" applyBorder="1" applyAlignment="1">
      <alignment horizontal="center" vertical="center" wrapText="1"/>
    </xf>
    <xf numFmtId="0" fontId="66" fillId="34" borderId="70" xfId="0" applyFont="1" applyFill="1" applyBorder="1" applyAlignment="1">
      <alignment horizontal="center" vertical="center" wrapText="1"/>
    </xf>
    <xf numFmtId="0" fontId="63" fillId="34" borderId="58" xfId="0" applyFont="1" applyFill="1" applyBorder="1" applyAlignment="1">
      <alignment horizontal="center" vertical="center" wrapText="1"/>
    </xf>
    <xf numFmtId="0" fontId="63" fillId="34" borderId="71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63" fillId="34" borderId="31" xfId="0" applyFont="1" applyFill="1" applyBorder="1" applyAlignment="1">
      <alignment horizontal="left" wrapText="1"/>
    </xf>
    <xf numFmtId="0" fontId="63" fillId="34" borderId="31" xfId="0" applyFont="1" applyFill="1" applyBorder="1" applyAlignment="1">
      <alignment horizontal="left" vertical="top" wrapText="1"/>
    </xf>
    <xf numFmtId="0" fontId="63" fillId="34" borderId="41" xfId="0" applyFont="1" applyFill="1" applyBorder="1" applyAlignment="1">
      <alignment horizontal="left" vertical="center" wrapText="1"/>
    </xf>
    <xf numFmtId="0" fontId="63" fillId="34" borderId="30" xfId="0" applyFont="1" applyFill="1" applyBorder="1" applyAlignment="1">
      <alignment horizontal="left" vertical="top" wrapText="1"/>
    </xf>
    <xf numFmtId="0" fontId="63" fillId="34" borderId="46" xfId="0" applyFont="1" applyFill="1" applyBorder="1" applyAlignment="1">
      <alignment horizontal="left" vertical="top" wrapText="1"/>
    </xf>
    <xf numFmtId="0" fontId="63" fillId="35" borderId="25" xfId="0" applyFont="1" applyFill="1" applyBorder="1" applyAlignment="1">
      <alignment horizontal="left" vertical="center" wrapText="1"/>
    </xf>
    <xf numFmtId="0" fontId="63" fillId="34" borderId="21" xfId="0" applyFont="1" applyFill="1" applyBorder="1" applyAlignment="1">
      <alignment horizontal="left" vertical="top" wrapText="1"/>
    </xf>
    <xf numFmtId="0" fontId="63" fillId="34" borderId="10" xfId="0" applyFont="1" applyFill="1" applyBorder="1" applyAlignment="1">
      <alignment horizontal="left" vertical="center" wrapText="1"/>
    </xf>
    <xf numFmtId="0" fontId="63" fillId="34" borderId="30" xfId="0" applyFont="1" applyFill="1" applyBorder="1" applyAlignment="1">
      <alignment horizontal="left" vertical="center" wrapText="1"/>
    </xf>
    <xf numFmtId="0" fontId="63" fillId="35" borderId="28" xfId="0" applyFont="1" applyFill="1" applyBorder="1" applyAlignment="1">
      <alignment horizontal="left" vertical="top" wrapText="1"/>
    </xf>
    <xf numFmtId="0" fontId="63" fillId="34" borderId="16" xfId="0" applyFont="1" applyFill="1" applyBorder="1" applyAlignment="1">
      <alignment horizontal="left" vertical="top" wrapText="1"/>
    </xf>
    <xf numFmtId="0" fontId="63" fillId="34" borderId="38" xfId="0" applyFont="1" applyFill="1" applyBorder="1" applyAlignment="1">
      <alignment horizontal="left" vertical="top" wrapText="1"/>
    </xf>
    <xf numFmtId="0" fontId="63" fillId="34" borderId="41" xfId="0" applyFont="1" applyFill="1" applyBorder="1" applyAlignment="1">
      <alignment horizontal="left" vertical="top" wrapText="1"/>
    </xf>
    <xf numFmtId="0" fontId="63" fillId="35" borderId="0" xfId="0" applyFont="1" applyFill="1" applyBorder="1" applyAlignment="1">
      <alignment horizontal="left" vertical="top" wrapText="1"/>
    </xf>
    <xf numFmtId="0" fontId="63" fillId="34" borderId="28" xfId="0" applyFont="1" applyFill="1" applyBorder="1" applyAlignment="1">
      <alignment horizontal="left" vertical="top" wrapText="1"/>
    </xf>
    <xf numFmtId="0" fontId="63" fillId="34" borderId="32" xfId="0" applyFont="1" applyFill="1" applyBorder="1" applyAlignment="1">
      <alignment horizontal="left" vertical="top" wrapText="1"/>
    </xf>
    <xf numFmtId="0" fontId="63" fillId="34" borderId="53" xfId="0" applyFont="1" applyFill="1" applyBorder="1" applyAlignment="1">
      <alignment horizontal="left" vertical="top" wrapText="1"/>
    </xf>
    <xf numFmtId="0" fontId="63" fillId="34" borderId="22" xfId="0" applyFont="1" applyFill="1" applyBorder="1" applyAlignment="1">
      <alignment horizontal="left" vertical="top" wrapText="1"/>
    </xf>
    <xf numFmtId="0" fontId="63" fillId="35" borderId="25" xfId="0" applyFont="1" applyFill="1" applyBorder="1" applyAlignment="1">
      <alignment horizontal="left" vertical="top" wrapText="1"/>
    </xf>
    <xf numFmtId="0" fontId="0" fillId="0" borderId="46" xfId="0" applyBorder="1" applyAlignment="1">
      <alignment horizontal="left"/>
    </xf>
    <xf numFmtId="0" fontId="0" fillId="0" borderId="0" xfId="0" applyAlignment="1">
      <alignment horizontal="left"/>
    </xf>
    <xf numFmtId="0" fontId="63" fillId="34" borderId="28" xfId="0" applyFont="1" applyFill="1" applyBorder="1" applyAlignment="1">
      <alignment horizontal="center" vertical="center" wrapText="1"/>
    </xf>
    <xf numFmtId="0" fontId="63" fillId="34" borderId="41" xfId="0" applyFont="1" applyFill="1" applyBorder="1" applyAlignment="1">
      <alignment horizontal="center" vertical="center" wrapText="1"/>
    </xf>
    <xf numFmtId="0" fontId="63" fillId="34" borderId="31" xfId="0" applyFont="1" applyFill="1" applyBorder="1" applyAlignment="1">
      <alignment horizontal="center" wrapText="1"/>
    </xf>
    <xf numFmtId="0" fontId="63" fillId="35" borderId="28" xfId="0" applyFont="1" applyFill="1" applyBorder="1" applyAlignment="1">
      <alignment horizontal="center" vertical="top" wrapText="1"/>
    </xf>
    <xf numFmtId="0" fontId="63" fillId="34" borderId="16" xfId="0" applyFont="1" applyFill="1" applyBorder="1" applyAlignment="1">
      <alignment horizontal="center" vertical="top" wrapText="1"/>
    </xf>
    <xf numFmtId="0" fontId="63" fillId="34" borderId="38" xfId="0" applyFont="1" applyFill="1" applyBorder="1" applyAlignment="1">
      <alignment horizontal="center" vertical="top" wrapText="1"/>
    </xf>
    <xf numFmtId="0" fontId="63" fillId="34" borderId="41" xfId="0" applyFont="1" applyFill="1" applyBorder="1" applyAlignment="1">
      <alignment horizontal="center" vertical="top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39" xfId="0" applyFont="1" applyFill="1" applyBorder="1" applyAlignment="1">
      <alignment horizontal="center" vertical="center" wrapText="1"/>
    </xf>
    <xf numFmtId="0" fontId="64" fillId="34" borderId="48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64" fillId="34" borderId="46" xfId="0" applyFont="1" applyFill="1" applyBorder="1" applyAlignment="1">
      <alignment horizontal="center" vertical="center" wrapText="1"/>
    </xf>
    <xf numFmtId="0" fontId="63" fillId="34" borderId="39" xfId="0" applyFont="1" applyFill="1" applyBorder="1" applyAlignment="1">
      <alignment horizontal="center" vertical="center" wrapText="1"/>
    </xf>
    <xf numFmtId="0" fontId="63" fillId="34" borderId="3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63" fillId="34" borderId="61" xfId="0" applyFont="1" applyFill="1" applyBorder="1" applyAlignment="1">
      <alignment horizontal="center" vertical="center" wrapText="1"/>
    </xf>
    <xf numFmtId="0" fontId="55" fillId="0" borderId="72" xfId="0" applyFont="1" applyBorder="1" applyAlignment="1">
      <alignment horizontal="center" vertical="center"/>
    </xf>
    <xf numFmtId="0" fontId="55" fillId="0" borderId="7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87;&#1080;&#1089;&#1086;&#1082;%20&#1072;&#1073;&#1086;&#1085;&#1077;&#1085;&#1090;&#1086;&#1074;%20&#1085;&#1072;28.03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g.ab.6%201,2kv.2023%20&#1076;&#1083;&#1103;%20&#1095;&#1077;&#1088;&#1085;&#1086;&#1074;&#1080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%20&#1069;&#1057;%20&#1071;&#1085;&#1074;&#1072;&#1088;&#110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%20&#1069;&#1057;%20&#1060;&#1077;&#1074;&#1088;&#1072;&#1083;&#110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%20&#1069;&#1057;%20&#1052;&#1072;&#1088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Альянс"/>
      <sheetName val="энсеть"/>
      <sheetName val="ТО"/>
      <sheetName val="адреса"/>
      <sheetName val="аренда"/>
      <sheetName val="НВ 5034,Заволжье"/>
      <sheetName val="Н.В. КЛ Жел.дор.района"/>
      <sheetName val="Н,В КЛ Ленинский район"/>
      <sheetName val="Н.В КЛ Засвияжский район"/>
      <sheetName val="ВВ Желдор"/>
      <sheetName val="ВВ КЛЗасвияжский район Аренда"/>
      <sheetName val="вв кл Лен р-н"/>
      <sheetName val="ВВ 5034 ,5199Заволжье"/>
      <sheetName val="вв Лен р ТО"/>
      <sheetName val="Композит Энерго"/>
      <sheetName val="Татнефть"/>
      <sheetName val="НВ.2арх"/>
    </sheetNames>
    <sheetDataSet>
      <sheetData sheetId="4">
        <row r="73">
          <cell r="W73">
            <v>1902</v>
          </cell>
        </row>
        <row r="75">
          <cell r="O75" t="str">
            <v>РП</v>
          </cell>
          <cell r="P75">
            <v>101</v>
          </cell>
        </row>
        <row r="76">
          <cell r="O76" t="str">
            <v>ТП</v>
          </cell>
          <cell r="P76">
            <v>2533</v>
          </cell>
        </row>
        <row r="77">
          <cell r="O77" t="str">
            <v>ТП</v>
          </cell>
          <cell r="P77">
            <v>2866</v>
          </cell>
        </row>
        <row r="78">
          <cell r="O78" t="str">
            <v>ТП</v>
          </cell>
          <cell r="P78">
            <v>2865</v>
          </cell>
        </row>
        <row r="79">
          <cell r="O79" t="str">
            <v>РП</v>
          </cell>
          <cell r="P79">
            <v>201</v>
          </cell>
        </row>
        <row r="80">
          <cell r="O80" t="str">
            <v>ТП</v>
          </cell>
          <cell r="P80">
            <v>2585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эс"/>
      <sheetName val="14эс"/>
      <sheetName val="15эс"/>
      <sheetName val="п11б аб16"/>
      <sheetName val="Лист1"/>
      <sheetName val="Лист2"/>
    </sheetNames>
    <sheetDataSet>
      <sheetData sheetId="4">
        <row r="6">
          <cell r="CV6" t="str">
            <v>Код организационной причины аварии</v>
          </cell>
          <cell r="DA6" t="str">
            <v>Код технической причины повреждения оборудования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7">
          <cell r="C7" t="str">
            <v>Вид объекта: КЛ, ВЛ, КВЛ, ПС, ТП, РП</v>
          </cell>
          <cell r="E7" t="str">
            <v>Высший класс напряжения отключенного оборудования сетевой организации, кВ</v>
          </cell>
        </row>
        <row r="11">
          <cell r="D11" t="str">
            <v>ВЛ-6кВ №113 ПС 110/6кВ "Южная"</v>
          </cell>
          <cell r="H11" t="str">
            <v>В</v>
          </cell>
          <cell r="W11">
            <v>8.5</v>
          </cell>
          <cell r="Z11" t="str">
            <v>3.4.9.1</v>
          </cell>
          <cell r="AA11" t="str">
            <v>4.21</v>
          </cell>
        </row>
        <row r="12">
          <cell r="D12" t="str">
            <v>Л 3, ТП-3944 яч3-ТП-3752 яч5</v>
          </cell>
          <cell r="W12">
            <v>21.34</v>
          </cell>
          <cell r="Z12" t="str">
            <v>3.4.9.1</v>
          </cell>
          <cell r="AA12" t="str">
            <v>4.21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11">
          <cell r="D11" t="str">
            <v>ВЛ-6кВ №408 ПС 220/110/6 кВ Ульяновская, Л-53А, от опоры № 53 А в сторону КТПм -2929</v>
          </cell>
          <cell r="W11">
            <v>29.7</v>
          </cell>
          <cell r="Z11" t="str">
            <v>3.4.9.1</v>
          </cell>
        </row>
        <row r="13">
          <cell r="W13">
            <v>210.694</v>
          </cell>
          <cell r="Z13" t="str">
            <v>3.4.8</v>
          </cell>
        </row>
        <row r="14">
          <cell r="W14">
            <v>417.571</v>
          </cell>
          <cell r="AA14" t="str">
            <v>4.4</v>
          </cell>
        </row>
        <row r="16">
          <cell r="W16">
            <v>136.884</v>
          </cell>
        </row>
        <row r="17">
          <cell r="W17">
            <v>334.95000000000005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K1263"/>
  <sheetViews>
    <sheetView zoomScalePageLayoutView="0" workbookViewId="0" topLeftCell="E1">
      <selection activeCell="G33" sqref="G33"/>
    </sheetView>
  </sheetViews>
  <sheetFormatPr defaultColWidth="9.140625" defaultRowHeight="15" outlineLevelRow="1" outlineLevelCol="1"/>
  <cols>
    <col min="1" max="3" width="0" style="55" hidden="1" customWidth="1"/>
    <col min="4" max="4" width="5.8515625" style="55" hidden="1" customWidth="1"/>
    <col min="5" max="5" width="13.421875" style="56" customWidth="1"/>
    <col min="6" max="6" width="14.7109375" style="57" customWidth="1"/>
    <col min="7" max="7" width="6.57421875" style="58" customWidth="1"/>
    <col min="8" max="8" width="9.421875" style="58" customWidth="1"/>
    <col min="9" max="9" width="15.421875" style="58" customWidth="1"/>
    <col min="10" max="10" width="9.57421875" style="58" hidden="1" customWidth="1" outlineLevel="1"/>
    <col min="11" max="11" width="26.28125" style="59" customWidth="1" collapsed="1"/>
    <col min="12" max="16384" width="9.140625" style="55" customWidth="1"/>
  </cols>
  <sheetData>
    <row r="1" ht="15">
      <c r="K1" s="59" t="s">
        <v>95</v>
      </c>
    </row>
    <row r="2" ht="15">
      <c r="I2" s="58" t="s">
        <v>96</v>
      </c>
    </row>
    <row r="3" spans="8:11" ht="15">
      <c r="H3" s="58" t="s">
        <v>98</v>
      </c>
      <c r="I3" s="80"/>
      <c r="K3" s="59" t="s">
        <v>97</v>
      </c>
    </row>
    <row r="4" spans="8:11" ht="15">
      <c r="H4" s="58" t="s">
        <v>99</v>
      </c>
      <c r="I4" s="58" t="s">
        <v>100</v>
      </c>
      <c r="K4" s="59">
        <v>2014</v>
      </c>
    </row>
    <row r="6" spans="5:11" ht="15">
      <c r="E6" s="245" t="s">
        <v>94</v>
      </c>
      <c r="F6" s="245"/>
      <c r="G6" s="245"/>
      <c r="H6" s="245"/>
      <c r="I6" s="245"/>
      <c r="J6" s="245"/>
      <c r="K6" s="245"/>
    </row>
    <row r="7" spans="5:11" ht="73.5" customHeight="1" hidden="1" outlineLevel="1">
      <c r="E7" s="243" t="s">
        <v>82</v>
      </c>
      <c r="F7" s="243"/>
      <c r="G7" s="243"/>
      <c r="H7" s="243"/>
      <c r="I7" s="243"/>
      <c r="J7" s="243"/>
      <c r="K7" s="243"/>
    </row>
    <row r="8" spans="5:11" ht="27.75" customHeight="1" hidden="1" outlineLevel="1">
      <c r="E8" s="77"/>
      <c r="F8" s="77"/>
      <c r="G8" s="77"/>
      <c r="H8" s="77"/>
      <c r="I8" s="77"/>
      <c r="J8" s="77"/>
      <c r="K8" s="79" t="s">
        <v>92</v>
      </c>
    </row>
    <row r="9" spans="5:11" ht="48.75" customHeight="1" hidden="1" outlineLevel="1">
      <c r="E9" s="244" t="s">
        <v>85</v>
      </c>
      <c r="F9" s="244"/>
      <c r="G9" s="244"/>
      <c r="H9" s="244"/>
      <c r="I9" s="244"/>
      <c r="J9" s="244"/>
      <c r="K9" s="244"/>
    </row>
    <row r="10" spans="5:11" ht="67.5" customHeight="1" collapsed="1">
      <c r="E10" s="75" t="s">
        <v>66</v>
      </c>
      <c r="F10" s="75" t="s">
        <v>67</v>
      </c>
      <c r="G10" s="75" t="s">
        <v>0</v>
      </c>
      <c r="H10" s="75" t="s">
        <v>79</v>
      </c>
      <c r="I10" s="75" t="s">
        <v>80</v>
      </c>
      <c r="J10" s="75" t="s">
        <v>81</v>
      </c>
      <c r="K10" s="75" t="s">
        <v>68</v>
      </c>
    </row>
    <row r="11" spans="5:11" ht="15">
      <c r="E11" s="240" t="s">
        <v>84</v>
      </c>
      <c r="F11" s="76" t="str">
        <f>'[1]аренда'!O75</f>
        <v>РП</v>
      </c>
      <c r="G11" s="54">
        <f>'[1]аренда'!P75</f>
        <v>101</v>
      </c>
      <c r="H11" s="54">
        <v>2</v>
      </c>
      <c r="I11" s="54">
        <v>1000</v>
      </c>
      <c r="J11" s="54">
        <v>6</v>
      </c>
      <c r="K11" s="78" t="s">
        <v>83</v>
      </c>
    </row>
    <row r="12" spans="5:11" ht="15">
      <c r="E12" s="241"/>
      <c r="F12" s="76" t="str">
        <f>'[1]аренда'!O76</f>
        <v>ТП</v>
      </c>
      <c r="G12" s="54">
        <f>'[1]аренда'!P76</f>
        <v>2533</v>
      </c>
      <c r="H12" s="54">
        <v>2</v>
      </c>
      <c r="I12" s="54">
        <v>630</v>
      </c>
      <c r="J12" s="54">
        <v>6</v>
      </c>
      <c r="K12" s="78" t="s">
        <v>69</v>
      </c>
    </row>
    <row r="13" spans="5:11" ht="15">
      <c r="E13" s="241"/>
      <c r="F13" s="76" t="str">
        <f>'[1]аренда'!O77</f>
        <v>ТП</v>
      </c>
      <c r="G13" s="54">
        <f>'[1]аренда'!P77</f>
        <v>2866</v>
      </c>
      <c r="H13" s="54">
        <v>2</v>
      </c>
      <c r="I13" s="54">
        <v>630</v>
      </c>
      <c r="J13" s="54">
        <v>6</v>
      </c>
      <c r="K13" s="78" t="s">
        <v>70</v>
      </c>
    </row>
    <row r="14" spans="5:11" ht="15">
      <c r="E14" s="241"/>
      <c r="F14" s="76" t="str">
        <f>'[1]аренда'!O78</f>
        <v>ТП</v>
      </c>
      <c r="G14" s="54">
        <f>'[1]аренда'!P78</f>
        <v>2865</v>
      </c>
      <c r="H14" s="54">
        <v>2</v>
      </c>
      <c r="I14" s="54">
        <v>630</v>
      </c>
      <c r="J14" s="54">
        <v>6</v>
      </c>
      <c r="K14" s="78" t="s">
        <v>71</v>
      </c>
    </row>
    <row r="15" spans="5:11" ht="15">
      <c r="E15" s="241"/>
      <c r="F15" s="76" t="str">
        <f>'[1]аренда'!O79</f>
        <v>РП</v>
      </c>
      <c r="G15" s="54">
        <f>'[1]аренда'!P79</f>
        <v>201</v>
      </c>
      <c r="H15" s="54">
        <v>2</v>
      </c>
      <c r="I15" s="54">
        <v>1000</v>
      </c>
      <c r="J15" s="54">
        <v>6</v>
      </c>
      <c r="K15" s="78" t="s">
        <v>72</v>
      </c>
    </row>
    <row r="16" spans="5:11" ht="25.5" customHeight="1" hidden="1" outlineLevel="1">
      <c r="E16" s="241"/>
      <c r="F16" s="76" t="str">
        <f>'[1]аренда'!O80</f>
        <v>ТП</v>
      </c>
      <c r="G16" s="54">
        <f>'[1]аренда'!P80</f>
        <v>2585</v>
      </c>
      <c r="H16" s="54">
        <v>2</v>
      </c>
      <c r="I16" s="54"/>
      <c r="J16" s="54">
        <v>6</v>
      </c>
      <c r="K16" s="78" t="s">
        <v>73</v>
      </c>
    </row>
    <row r="17" spans="5:11" ht="15" collapsed="1">
      <c r="E17" s="241"/>
      <c r="F17" s="76" t="s">
        <v>23</v>
      </c>
      <c r="G17" s="76">
        <f>'[1]аренда'!W73</f>
        <v>1902</v>
      </c>
      <c r="H17" s="76">
        <v>2</v>
      </c>
      <c r="I17" s="76">
        <v>1000</v>
      </c>
      <c r="J17" s="76">
        <v>10</v>
      </c>
      <c r="K17" s="78" t="s">
        <v>74</v>
      </c>
    </row>
    <row r="18" spans="5:11" ht="30" customHeight="1" hidden="1" outlineLevel="1">
      <c r="E18" s="241"/>
      <c r="F18" s="76"/>
      <c r="G18" s="75" t="s">
        <v>75</v>
      </c>
      <c r="H18" s="75"/>
      <c r="I18" s="75"/>
      <c r="J18" s="75">
        <v>10</v>
      </c>
      <c r="K18" s="78" t="s">
        <v>76</v>
      </c>
    </row>
    <row r="19" spans="5:11" ht="15" collapsed="1">
      <c r="E19" s="241"/>
      <c r="F19" s="76" t="s">
        <v>23</v>
      </c>
      <c r="G19" s="75">
        <v>2437</v>
      </c>
      <c r="H19" s="75">
        <v>1</v>
      </c>
      <c r="I19" s="75">
        <v>250</v>
      </c>
      <c r="J19" s="75">
        <v>10</v>
      </c>
      <c r="K19" s="78" t="s">
        <v>77</v>
      </c>
    </row>
    <row r="20" spans="5:11" ht="15">
      <c r="E20" s="242"/>
      <c r="F20" s="76" t="s">
        <v>23</v>
      </c>
      <c r="G20" s="54">
        <v>2965</v>
      </c>
      <c r="H20" s="54">
        <v>2</v>
      </c>
      <c r="I20" s="54">
        <v>1000</v>
      </c>
      <c r="J20" s="54">
        <v>6</v>
      </c>
      <c r="K20" s="78" t="s">
        <v>78</v>
      </c>
    </row>
    <row r="23" spans="5:9" ht="45">
      <c r="E23" s="56" t="s">
        <v>102</v>
      </c>
      <c r="F23" s="246" t="s">
        <v>103</v>
      </c>
      <c r="G23" s="246"/>
      <c r="H23" s="246"/>
      <c r="I23" s="58" t="s">
        <v>101</v>
      </c>
    </row>
    <row r="131" spans="6:11" ht="15">
      <c r="F131" s="60"/>
      <c r="G131" s="61"/>
      <c r="H131" s="61"/>
      <c r="I131" s="61"/>
      <c r="J131" s="61"/>
      <c r="K131" s="62"/>
    </row>
    <row r="142" spans="6:11" ht="15">
      <c r="F142" s="60"/>
      <c r="G142" s="61"/>
      <c r="H142" s="61"/>
      <c r="I142" s="61"/>
      <c r="J142" s="61"/>
      <c r="K142" s="62"/>
    </row>
    <row r="147" ht="10.5" customHeight="1"/>
    <row r="148" ht="15" hidden="1"/>
    <row r="183" spans="6:11" ht="15">
      <c r="F183" s="60"/>
      <c r="G183" s="61"/>
      <c r="H183" s="61"/>
      <c r="I183" s="61"/>
      <c r="J183" s="61"/>
      <c r="K183" s="62"/>
    </row>
    <row r="232" ht="15">
      <c r="E232" s="63"/>
    </row>
    <row r="234" ht="15">
      <c r="E234" s="64"/>
    </row>
    <row r="235" ht="15">
      <c r="E235" s="65"/>
    </row>
    <row r="236" ht="15">
      <c r="E236" s="65"/>
    </row>
    <row r="237" ht="15">
      <c r="E237" s="65"/>
    </row>
    <row r="239" ht="15">
      <c r="E239" s="65"/>
    </row>
    <row r="243" spans="6:11" ht="15">
      <c r="F243" s="60"/>
      <c r="G243" s="61"/>
      <c r="H243" s="61"/>
      <c r="I243" s="61"/>
      <c r="J243" s="61"/>
      <c r="K243" s="62"/>
    </row>
    <row r="252" ht="15">
      <c r="E252" s="66"/>
    </row>
    <row r="253" ht="15">
      <c r="E253" s="66"/>
    </row>
    <row r="254" ht="15">
      <c r="E254" s="66"/>
    </row>
    <row r="256" ht="15">
      <c r="E256" s="63"/>
    </row>
    <row r="257" ht="15">
      <c r="E257" s="66"/>
    </row>
    <row r="258" ht="15">
      <c r="E258" s="66"/>
    </row>
    <row r="259" ht="15">
      <c r="E259" s="66"/>
    </row>
    <row r="260" ht="15">
      <c r="E260" s="63"/>
    </row>
    <row r="261" ht="15">
      <c r="E261" s="63"/>
    </row>
    <row r="263" ht="15">
      <c r="E263" s="63"/>
    </row>
    <row r="264" ht="15">
      <c r="E264" s="63"/>
    </row>
    <row r="265" ht="15">
      <c r="E265" s="63"/>
    </row>
    <row r="266" ht="15">
      <c r="E266" s="63"/>
    </row>
    <row r="267" ht="15">
      <c r="E267" s="63"/>
    </row>
    <row r="268" ht="15">
      <c r="E268" s="63"/>
    </row>
    <row r="269" ht="15">
      <c r="E269" s="63"/>
    </row>
    <row r="270" ht="15">
      <c r="E270" s="63"/>
    </row>
    <row r="271" ht="15">
      <c r="E271" s="63"/>
    </row>
    <row r="272" ht="15">
      <c r="E272" s="63"/>
    </row>
    <row r="273" ht="15">
      <c r="E273" s="63"/>
    </row>
    <row r="274" ht="15">
      <c r="E274" s="63"/>
    </row>
    <row r="275" ht="15">
      <c r="E275" s="63"/>
    </row>
    <row r="276" ht="15">
      <c r="E276" s="63"/>
    </row>
    <row r="277" ht="15">
      <c r="E277" s="63"/>
    </row>
    <row r="278" ht="15">
      <c r="E278" s="63"/>
    </row>
    <row r="279" ht="15">
      <c r="E279" s="63"/>
    </row>
    <row r="281" ht="15">
      <c r="E281" s="66"/>
    </row>
    <row r="282" ht="15">
      <c r="E282" s="66"/>
    </row>
    <row r="283" ht="15">
      <c r="E283" s="66"/>
    </row>
    <row r="284" ht="15">
      <c r="E284" s="63"/>
    </row>
    <row r="285" ht="15">
      <c r="E285" s="63"/>
    </row>
    <row r="287" ht="15">
      <c r="E287" s="63"/>
    </row>
    <row r="288" ht="15">
      <c r="E288" s="66"/>
    </row>
    <row r="289" ht="15">
      <c r="E289" s="66"/>
    </row>
    <row r="290" ht="15">
      <c r="E290" s="66"/>
    </row>
    <row r="291" ht="15">
      <c r="E291" s="66"/>
    </row>
    <row r="292" ht="15">
      <c r="E292" s="66"/>
    </row>
    <row r="294" spans="5:10" ht="15">
      <c r="E294" s="66"/>
      <c r="G294" s="67"/>
      <c r="H294" s="67"/>
      <c r="I294" s="67"/>
      <c r="J294" s="67"/>
    </row>
    <row r="295" spans="5:10" ht="15">
      <c r="E295" s="66"/>
      <c r="G295" s="67"/>
      <c r="H295" s="67"/>
      <c r="I295" s="67"/>
      <c r="J295" s="67"/>
    </row>
    <row r="296" spans="5:11" ht="15">
      <c r="E296" s="66"/>
      <c r="K296" s="68"/>
    </row>
    <row r="297" ht="15">
      <c r="E297" s="66"/>
    </row>
    <row r="298" ht="15">
      <c r="E298" s="66"/>
    </row>
    <row r="299" ht="15">
      <c r="E299" s="66"/>
    </row>
    <row r="300" ht="15">
      <c r="E300" s="66"/>
    </row>
    <row r="301" ht="15">
      <c r="E301" s="66"/>
    </row>
    <row r="302" ht="15">
      <c r="E302" s="66"/>
    </row>
    <row r="304" ht="15">
      <c r="E304" s="66"/>
    </row>
    <row r="305" ht="15">
      <c r="E305" s="66"/>
    </row>
    <row r="306" ht="15">
      <c r="E306" s="66"/>
    </row>
    <row r="307" ht="15">
      <c r="E307" s="66"/>
    </row>
    <row r="308" ht="15">
      <c r="E308" s="66"/>
    </row>
    <row r="309" ht="15">
      <c r="E309" s="66"/>
    </row>
    <row r="310" ht="15">
      <c r="E310" s="66"/>
    </row>
    <row r="311" ht="15">
      <c r="E311" s="66"/>
    </row>
    <row r="312" ht="15">
      <c r="E312" s="66"/>
    </row>
    <row r="313" spans="5:10" ht="15">
      <c r="E313" s="66"/>
      <c r="G313" s="69"/>
      <c r="H313" s="69"/>
      <c r="I313" s="69"/>
      <c r="J313" s="69"/>
    </row>
    <row r="314" ht="15">
      <c r="E314" s="66"/>
    </row>
    <row r="315" ht="15">
      <c r="E315" s="66"/>
    </row>
    <row r="316" ht="15">
      <c r="E316" s="66"/>
    </row>
    <row r="317" ht="15">
      <c r="E317" s="66"/>
    </row>
    <row r="318" ht="15">
      <c r="E318" s="66"/>
    </row>
    <row r="319" ht="15">
      <c r="E319" s="66"/>
    </row>
    <row r="320" ht="15">
      <c r="E320" s="66"/>
    </row>
    <row r="321" ht="15">
      <c r="E321" s="66"/>
    </row>
    <row r="322" ht="15">
      <c r="E322" s="66"/>
    </row>
    <row r="323" ht="15">
      <c r="E323" s="66"/>
    </row>
    <row r="324" ht="15">
      <c r="E324" s="66"/>
    </row>
    <row r="325" ht="15">
      <c r="E325" s="66"/>
    </row>
    <row r="326" ht="15">
      <c r="E326" s="66"/>
    </row>
    <row r="327" ht="15">
      <c r="E327" s="66"/>
    </row>
    <row r="328" ht="15">
      <c r="E328" s="66"/>
    </row>
    <row r="329" ht="15">
      <c r="E329" s="66"/>
    </row>
    <row r="330" ht="15">
      <c r="E330" s="66"/>
    </row>
    <row r="331" ht="15">
      <c r="E331" s="66"/>
    </row>
    <row r="332" ht="15">
      <c r="E332" s="66"/>
    </row>
    <row r="333" ht="15">
      <c r="E333" s="66"/>
    </row>
    <row r="334" ht="15">
      <c r="E334" s="66"/>
    </row>
    <row r="335" ht="15">
      <c r="E335" s="66"/>
    </row>
    <row r="336" ht="15">
      <c r="E336" s="66"/>
    </row>
    <row r="337" ht="15">
      <c r="E337" s="66"/>
    </row>
    <row r="338" ht="15">
      <c r="E338" s="66"/>
    </row>
    <row r="339" ht="15">
      <c r="E339" s="66"/>
    </row>
    <row r="340" ht="15">
      <c r="E340" s="66"/>
    </row>
    <row r="341" ht="15">
      <c r="E341" s="66"/>
    </row>
    <row r="342" ht="15">
      <c r="E342" s="66"/>
    </row>
    <row r="343" ht="15">
      <c r="E343" s="66"/>
    </row>
    <row r="344" ht="15">
      <c r="E344" s="66"/>
    </row>
    <row r="345" ht="15">
      <c r="E345" s="66"/>
    </row>
    <row r="346" ht="15">
      <c r="E346" s="66"/>
    </row>
    <row r="347" ht="15">
      <c r="E347" s="66"/>
    </row>
    <row r="348" ht="15">
      <c r="E348" s="66"/>
    </row>
    <row r="349" ht="15">
      <c r="E349" s="66"/>
    </row>
    <row r="350" spans="5:10" ht="15">
      <c r="E350" s="66"/>
      <c r="G350" s="70"/>
      <c r="H350" s="70"/>
      <c r="I350" s="70"/>
      <c r="J350" s="70"/>
    </row>
    <row r="351" ht="15">
      <c r="E351" s="66"/>
    </row>
    <row r="352" ht="15">
      <c r="E352" s="66"/>
    </row>
    <row r="353" ht="15">
      <c r="E353" s="66"/>
    </row>
    <row r="354" ht="15">
      <c r="E354" s="66"/>
    </row>
    <row r="355" ht="15">
      <c r="E355" s="66"/>
    </row>
    <row r="356" ht="15">
      <c r="E356" s="66"/>
    </row>
    <row r="357" ht="15">
      <c r="E357" s="66"/>
    </row>
    <row r="358" ht="15">
      <c r="E358" s="66"/>
    </row>
    <row r="359" ht="15">
      <c r="E359" s="66"/>
    </row>
    <row r="360" ht="15">
      <c r="E360" s="66"/>
    </row>
    <row r="361" ht="15">
      <c r="E361" s="66"/>
    </row>
    <row r="362" ht="15">
      <c r="E362" s="66"/>
    </row>
    <row r="363" ht="15">
      <c r="E363" s="66"/>
    </row>
    <row r="364" ht="15">
      <c r="E364" s="66"/>
    </row>
    <row r="365" ht="15">
      <c r="E365" s="66"/>
    </row>
    <row r="366" ht="15">
      <c r="E366" s="66"/>
    </row>
    <row r="367" ht="15">
      <c r="E367" s="66"/>
    </row>
    <row r="368" ht="15">
      <c r="E368" s="66"/>
    </row>
    <row r="369" ht="15">
      <c r="E369" s="66"/>
    </row>
    <row r="370" ht="15">
      <c r="E370" s="66"/>
    </row>
    <row r="371" ht="15">
      <c r="E371" s="66"/>
    </row>
    <row r="372" ht="15">
      <c r="E372" s="66"/>
    </row>
    <row r="373" ht="15">
      <c r="E373" s="66"/>
    </row>
    <row r="374" ht="15">
      <c r="E374" s="66"/>
    </row>
    <row r="375" ht="15">
      <c r="E375" s="66"/>
    </row>
    <row r="376" ht="15">
      <c r="E376" s="66"/>
    </row>
    <row r="377" ht="15">
      <c r="E377" s="66"/>
    </row>
    <row r="378" ht="15">
      <c r="E378" s="66"/>
    </row>
    <row r="379" ht="15">
      <c r="E379" s="66"/>
    </row>
    <row r="380" ht="15">
      <c r="E380" s="66"/>
    </row>
    <row r="381" ht="15">
      <c r="E381" s="66"/>
    </row>
    <row r="382" ht="15">
      <c r="E382" s="66"/>
    </row>
    <row r="383" ht="15">
      <c r="E383" s="66"/>
    </row>
    <row r="384" ht="15">
      <c r="E384" s="66"/>
    </row>
    <row r="385" ht="15">
      <c r="E385" s="66"/>
    </row>
    <row r="386" ht="15">
      <c r="E386" s="66"/>
    </row>
    <row r="387" ht="15">
      <c r="E387" s="66"/>
    </row>
    <row r="388" ht="15">
      <c r="E388" s="66"/>
    </row>
    <row r="389" ht="15">
      <c r="E389" s="66"/>
    </row>
    <row r="390" ht="15">
      <c r="E390" s="66"/>
    </row>
    <row r="391" ht="15">
      <c r="E391" s="66"/>
    </row>
    <row r="392" ht="15">
      <c r="E392" s="66"/>
    </row>
    <row r="393" ht="15">
      <c r="E393" s="66"/>
    </row>
    <row r="394" ht="15">
      <c r="E394" s="66"/>
    </row>
    <row r="395" ht="15">
      <c r="E395" s="66"/>
    </row>
    <row r="396" ht="15">
      <c r="E396" s="66"/>
    </row>
    <row r="397" ht="15">
      <c r="E397" s="66"/>
    </row>
    <row r="398" ht="15">
      <c r="E398" s="66"/>
    </row>
    <row r="399" ht="15">
      <c r="E399" s="66"/>
    </row>
    <row r="400" ht="15">
      <c r="E400" s="66"/>
    </row>
    <row r="401" ht="15">
      <c r="E401" s="66"/>
    </row>
    <row r="402" ht="15">
      <c r="E402" s="66"/>
    </row>
    <row r="403" ht="15">
      <c r="E403" s="66"/>
    </row>
    <row r="404" ht="15">
      <c r="E404" s="66"/>
    </row>
    <row r="405" ht="15">
      <c r="E405" s="66"/>
    </row>
    <row r="406" ht="15">
      <c r="E406" s="66"/>
    </row>
    <row r="407" ht="15">
      <c r="E407" s="66"/>
    </row>
    <row r="408" ht="15">
      <c r="E408" s="66"/>
    </row>
    <row r="409" ht="15">
      <c r="E409" s="66"/>
    </row>
    <row r="410" ht="15">
      <c r="E410" s="66"/>
    </row>
    <row r="411" ht="15">
      <c r="E411" s="66"/>
    </row>
    <row r="412" ht="15">
      <c r="E412" s="66"/>
    </row>
    <row r="413" ht="15">
      <c r="E413" s="66"/>
    </row>
    <row r="414" ht="15">
      <c r="E414" s="66"/>
    </row>
    <row r="415" ht="15">
      <c r="E415" s="66"/>
    </row>
    <row r="416" ht="15">
      <c r="E416" s="66"/>
    </row>
    <row r="417" ht="15">
      <c r="E417" s="66"/>
    </row>
    <row r="418" ht="15">
      <c r="E418" s="66"/>
    </row>
    <row r="419" ht="15">
      <c r="E419" s="66"/>
    </row>
    <row r="420" ht="15">
      <c r="E420" s="66"/>
    </row>
    <row r="421" ht="15">
      <c r="E421" s="66"/>
    </row>
    <row r="422" ht="15">
      <c r="E422" s="66"/>
    </row>
    <row r="423" ht="15">
      <c r="E423" s="66"/>
    </row>
    <row r="424" ht="15">
      <c r="E424" s="66"/>
    </row>
    <row r="425" spans="5:10" ht="15">
      <c r="E425" s="66"/>
      <c r="G425" s="70"/>
      <c r="H425" s="70"/>
      <c r="I425" s="70"/>
      <c r="J425" s="70"/>
    </row>
    <row r="426" ht="15">
      <c r="E426" s="66"/>
    </row>
    <row r="427" ht="15">
      <c r="E427" s="66"/>
    </row>
    <row r="428" spans="5:10" ht="15">
      <c r="E428" s="66"/>
      <c r="G428" s="70"/>
      <c r="H428" s="70"/>
      <c r="I428" s="70"/>
      <c r="J428" s="70"/>
    </row>
    <row r="429" spans="5:10" ht="15">
      <c r="E429" s="66"/>
      <c r="G429" s="70"/>
      <c r="H429" s="70"/>
      <c r="I429" s="70"/>
      <c r="J429" s="70"/>
    </row>
    <row r="430" spans="5:10" ht="15">
      <c r="E430" s="66"/>
      <c r="G430" s="70"/>
      <c r="H430" s="70"/>
      <c r="I430" s="70"/>
      <c r="J430" s="70"/>
    </row>
    <row r="431" spans="5:10" ht="15">
      <c r="E431" s="66"/>
      <c r="G431" s="70"/>
      <c r="H431" s="70"/>
      <c r="I431" s="70"/>
      <c r="J431" s="70"/>
    </row>
    <row r="432" spans="5:10" ht="15">
      <c r="E432" s="66"/>
      <c r="G432" s="70"/>
      <c r="H432" s="70"/>
      <c r="I432" s="70"/>
      <c r="J432" s="70"/>
    </row>
    <row r="433" ht="15">
      <c r="E433" s="66"/>
    </row>
    <row r="434" ht="15">
      <c r="E434" s="66"/>
    </row>
    <row r="435" ht="15">
      <c r="E435" s="66"/>
    </row>
    <row r="436" ht="15">
      <c r="E436" s="66"/>
    </row>
    <row r="437" ht="15">
      <c r="E437" s="66"/>
    </row>
    <row r="438" ht="15">
      <c r="E438" s="66"/>
    </row>
    <row r="439" ht="15">
      <c r="E439" s="66"/>
    </row>
    <row r="440" ht="15">
      <c r="E440" s="66"/>
    </row>
    <row r="441" ht="15">
      <c r="E441" s="66"/>
    </row>
    <row r="442" ht="15">
      <c r="E442" s="66"/>
    </row>
    <row r="443" ht="15">
      <c r="E443" s="66"/>
    </row>
    <row r="444" ht="15">
      <c r="E444" s="66"/>
    </row>
    <row r="445" spans="5:10" ht="15">
      <c r="E445" s="66"/>
      <c r="G445" s="70"/>
      <c r="H445" s="70"/>
      <c r="I445" s="70"/>
      <c r="J445" s="70"/>
    </row>
    <row r="446" ht="15">
      <c r="E446" s="66"/>
    </row>
    <row r="447" spans="5:10" ht="15">
      <c r="E447" s="66"/>
      <c r="G447" s="70"/>
      <c r="H447" s="70"/>
      <c r="I447" s="70"/>
      <c r="J447" s="70"/>
    </row>
    <row r="448" spans="5:10" ht="15">
      <c r="E448" s="66"/>
      <c r="G448" s="70"/>
      <c r="H448" s="70"/>
      <c r="I448" s="70"/>
      <c r="J448" s="70"/>
    </row>
    <row r="449" spans="5:10" ht="15">
      <c r="E449" s="66"/>
      <c r="G449" s="70"/>
      <c r="H449" s="70"/>
      <c r="I449" s="70"/>
      <c r="J449" s="70"/>
    </row>
    <row r="450" spans="5:10" ht="15">
      <c r="E450" s="66"/>
      <c r="G450" s="70"/>
      <c r="H450" s="70"/>
      <c r="I450" s="70"/>
      <c r="J450" s="70"/>
    </row>
    <row r="451" spans="5:10" ht="15">
      <c r="E451" s="66"/>
      <c r="G451" s="70"/>
      <c r="H451" s="70"/>
      <c r="I451" s="70"/>
      <c r="J451" s="70"/>
    </row>
    <row r="452" spans="5:10" ht="15">
      <c r="E452" s="66"/>
      <c r="G452" s="70"/>
      <c r="H452" s="70"/>
      <c r="I452" s="70"/>
      <c r="J452" s="70"/>
    </row>
    <row r="453" spans="5:10" ht="15">
      <c r="E453" s="66"/>
      <c r="G453" s="70"/>
      <c r="H453" s="70"/>
      <c r="I453" s="70"/>
      <c r="J453" s="70"/>
    </row>
    <row r="454" spans="5:10" ht="15">
      <c r="E454" s="66"/>
      <c r="G454" s="70"/>
      <c r="H454" s="70"/>
      <c r="I454" s="70"/>
      <c r="J454" s="70"/>
    </row>
    <row r="455" spans="5:10" ht="15">
      <c r="E455" s="66"/>
      <c r="G455" s="70"/>
      <c r="H455" s="70"/>
      <c r="I455" s="70"/>
      <c r="J455" s="70"/>
    </row>
    <row r="459" ht="15">
      <c r="E459" s="66"/>
    </row>
    <row r="477" ht="15">
      <c r="E477" s="66"/>
    </row>
    <row r="479" ht="15">
      <c r="E479" s="66"/>
    </row>
    <row r="480" ht="15">
      <c r="E480" s="66"/>
    </row>
    <row r="481" ht="15">
      <c r="E481" s="66"/>
    </row>
    <row r="482" ht="15">
      <c r="E482" s="66"/>
    </row>
    <row r="483" ht="15">
      <c r="E483" s="66"/>
    </row>
    <row r="486" ht="15">
      <c r="E486" s="66"/>
    </row>
    <row r="487" ht="15">
      <c r="E487" s="66"/>
    </row>
    <row r="488" ht="15">
      <c r="E488" s="66"/>
    </row>
    <row r="489" ht="15">
      <c r="E489" s="66"/>
    </row>
    <row r="490" ht="15">
      <c r="E490" s="66"/>
    </row>
    <row r="491" ht="15">
      <c r="E491" s="66"/>
    </row>
    <row r="492" ht="15">
      <c r="E492" s="66"/>
    </row>
    <row r="515" ht="15">
      <c r="E515" s="66"/>
    </row>
    <row r="516" ht="15">
      <c r="E516" s="66"/>
    </row>
    <row r="518" ht="15">
      <c r="E518" s="66"/>
    </row>
    <row r="519" ht="15">
      <c r="E519" s="66"/>
    </row>
    <row r="521" ht="15">
      <c r="E521" s="66"/>
    </row>
    <row r="522" ht="15">
      <c r="E522" s="66"/>
    </row>
    <row r="523" ht="15">
      <c r="E523" s="66"/>
    </row>
    <row r="524" ht="15">
      <c r="E524" s="66"/>
    </row>
    <row r="525" ht="15">
      <c r="E525" s="66"/>
    </row>
    <row r="528" ht="15">
      <c r="E528" s="66"/>
    </row>
    <row r="530" ht="15">
      <c r="E530" s="66"/>
    </row>
    <row r="531" ht="15">
      <c r="E531" s="66"/>
    </row>
    <row r="532" ht="15">
      <c r="E532" s="66"/>
    </row>
    <row r="533" ht="15">
      <c r="E533" s="66"/>
    </row>
    <row r="535" spans="5:10" ht="15">
      <c r="E535" s="66"/>
      <c r="G535" s="70"/>
      <c r="H535" s="70"/>
      <c r="I535" s="70"/>
      <c r="J535" s="70"/>
    </row>
    <row r="536" spans="5:10" ht="15">
      <c r="E536" s="66"/>
      <c r="G536" s="70"/>
      <c r="H536" s="70"/>
      <c r="I536" s="70"/>
      <c r="J536" s="70"/>
    </row>
    <row r="537" spans="5:10" ht="15">
      <c r="E537" s="66"/>
      <c r="G537" s="70"/>
      <c r="H537" s="70"/>
      <c r="I537" s="70"/>
      <c r="J537" s="70"/>
    </row>
    <row r="538" spans="5:10" ht="15">
      <c r="E538" s="66"/>
      <c r="G538" s="70"/>
      <c r="H538" s="70"/>
      <c r="I538" s="70"/>
      <c r="J538" s="70"/>
    </row>
    <row r="539" spans="5:10" ht="15">
      <c r="E539" s="66"/>
      <c r="G539" s="70"/>
      <c r="H539" s="70"/>
      <c r="I539" s="70"/>
      <c r="J539" s="70"/>
    </row>
    <row r="541" spans="5:10" ht="15">
      <c r="E541" s="66"/>
      <c r="G541" s="70"/>
      <c r="H541" s="70"/>
      <c r="I541" s="70"/>
      <c r="J541" s="70"/>
    </row>
    <row r="542" spans="5:10" ht="15">
      <c r="E542" s="66"/>
      <c r="G542" s="70"/>
      <c r="H542" s="70"/>
      <c r="I542" s="70"/>
      <c r="J542" s="70"/>
    </row>
    <row r="543" ht="15">
      <c r="E543" s="66"/>
    </row>
    <row r="544" spans="5:10" ht="15">
      <c r="E544" s="66"/>
      <c r="G544" s="70"/>
      <c r="H544" s="70"/>
      <c r="I544" s="70"/>
      <c r="J544" s="70"/>
    </row>
    <row r="545" ht="15">
      <c r="E545" s="66"/>
    </row>
    <row r="551" ht="15">
      <c r="E551" s="66"/>
    </row>
    <row r="552" ht="15">
      <c r="E552" s="66"/>
    </row>
    <row r="553" ht="15">
      <c r="E553" s="66"/>
    </row>
    <row r="584" spans="5:10" ht="15">
      <c r="E584" s="66"/>
      <c r="G584" s="70"/>
      <c r="H584" s="70"/>
      <c r="I584" s="70"/>
      <c r="J584" s="70"/>
    </row>
    <row r="589" spans="5:10" ht="15">
      <c r="E589" s="66"/>
      <c r="G589" s="70"/>
      <c r="H589" s="70"/>
      <c r="I589" s="70"/>
      <c r="J589" s="70"/>
    </row>
    <row r="591" spans="5:10" ht="15">
      <c r="E591" s="66"/>
      <c r="G591" s="70"/>
      <c r="H591" s="70"/>
      <c r="I591" s="70"/>
      <c r="J591" s="70"/>
    </row>
    <row r="592" spans="5:10" ht="15">
      <c r="E592" s="66"/>
      <c r="G592" s="70"/>
      <c r="H592" s="70"/>
      <c r="I592" s="70"/>
      <c r="J592" s="70"/>
    </row>
    <row r="593" spans="5:10" ht="15">
      <c r="E593" s="66"/>
      <c r="G593" s="70"/>
      <c r="H593" s="70"/>
      <c r="I593" s="70"/>
      <c r="J593" s="70"/>
    </row>
    <row r="594" spans="5:10" ht="15">
      <c r="E594" s="66"/>
      <c r="G594" s="70"/>
      <c r="H594" s="70"/>
      <c r="I594" s="70"/>
      <c r="J594" s="70"/>
    </row>
    <row r="633" ht="15">
      <c r="E633" s="66"/>
    </row>
    <row r="635" ht="15">
      <c r="E635" s="66"/>
    </row>
    <row r="645" ht="15">
      <c r="E645" s="66"/>
    </row>
    <row r="651" ht="15">
      <c r="K651" s="68"/>
    </row>
    <row r="660" spans="6:11" ht="15">
      <c r="F660" s="60"/>
      <c r="G660" s="61"/>
      <c r="H660" s="61"/>
      <c r="I660" s="61"/>
      <c r="J660" s="61"/>
      <c r="K660" s="62"/>
    </row>
    <row r="665" spans="6:11" ht="15">
      <c r="F665" s="60"/>
      <c r="G665" s="61"/>
      <c r="H665" s="61"/>
      <c r="I665" s="61"/>
      <c r="J665" s="61"/>
      <c r="K665" s="62"/>
    </row>
    <row r="670" spans="6:11" ht="15">
      <c r="F670" s="60"/>
      <c r="G670" s="61"/>
      <c r="H670" s="61"/>
      <c r="I670" s="61"/>
      <c r="J670" s="61"/>
      <c r="K670" s="62"/>
    </row>
    <row r="671" spans="6:11" ht="15">
      <c r="F671" s="60"/>
      <c r="G671" s="61"/>
      <c r="H671" s="61"/>
      <c r="I671" s="61"/>
      <c r="J671" s="61"/>
      <c r="K671" s="62"/>
    </row>
    <row r="719" spans="7:10" ht="15">
      <c r="G719" s="70"/>
      <c r="H719" s="70"/>
      <c r="I719" s="70"/>
      <c r="J719" s="70"/>
    </row>
    <row r="724" spans="7:10" ht="15">
      <c r="G724" s="70"/>
      <c r="H724" s="70"/>
      <c r="I724" s="70"/>
      <c r="J724" s="70"/>
    </row>
    <row r="725" spans="7:10" ht="15">
      <c r="G725" s="70"/>
      <c r="H725" s="70"/>
      <c r="I725" s="70"/>
      <c r="J725" s="70"/>
    </row>
    <row r="726" spans="7:10" ht="15">
      <c r="G726" s="70"/>
      <c r="H726" s="70"/>
      <c r="I726" s="70"/>
      <c r="J726" s="70"/>
    </row>
    <row r="728" spans="7:10" ht="15">
      <c r="G728" s="70"/>
      <c r="H728" s="70"/>
      <c r="I728" s="70"/>
      <c r="J728" s="70"/>
    </row>
    <row r="729" spans="7:10" ht="15">
      <c r="G729" s="70"/>
      <c r="H729" s="70"/>
      <c r="I729" s="70"/>
      <c r="J729" s="70"/>
    </row>
    <row r="742" spans="6:11" ht="15">
      <c r="F742" s="60"/>
      <c r="G742" s="61"/>
      <c r="H742" s="61"/>
      <c r="I742" s="61"/>
      <c r="J742" s="61"/>
      <c r="K742" s="62"/>
    </row>
    <row r="745" spans="7:10" ht="15">
      <c r="G745" s="70"/>
      <c r="H745" s="70"/>
      <c r="I745" s="70"/>
      <c r="J745" s="70"/>
    </row>
    <row r="747" spans="7:10" ht="15">
      <c r="G747" s="70"/>
      <c r="H747" s="70"/>
      <c r="I747" s="70"/>
      <c r="J747" s="70"/>
    </row>
    <row r="759" spans="6:11" ht="15">
      <c r="F759" s="60"/>
      <c r="G759" s="61"/>
      <c r="H759" s="61"/>
      <c r="I759" s="61"/>
      <c r="J759" s="61"/>
      <c r="K759" s="62"/>
    </row>
    <row r="760" spans="7:10" ht="15">
      <c r="G760" s="70"/>
      <c r="H760" s="70"/>
      <c r="I760" s="70"/>
      <c r="J760" s="70"/>
    </row>
    <row r="762" spans="7:10" ht="15">
      <c r="G762" s="70"/>
      <c r="H762" s="70"/>
      <c r="I762" s="70"/>
      <c r="J762" s="70"/>
    </row>
    <row r="763" spans="7:10" ht="15">
      <c r="G763" s="70"/>
      <c r="H763" s="70"/>
      <c r="I763" s="70"/>
      <c r="J763" s="70"/>
    </row>
    <row r="764" spans="7:10" ht="15">
      <c r="G764" s="70"/>
      <c r="H764" s="70"/>
      <c r="I764" s="70"/>
      <c r="J764" s="70"/>
    </row>
    <row r="765" spans="7:10" ht="15">
      <c r="G765" s="70"/>
      <c r="H765" s="70"/>
      <c r="I765" s="70"/>
      <c r="J765" s="70"/>
    </row>
    <row r="773" spans="6:11" ht="15">
      <c r="F773" s="60"/>
      <c r="G773" s="61"/>
      <c r="H773" s="61"/>
      <c r="I773" s="61"/>
      <c r="J773" s="61"/>
      <c r="K773" s="62"/>
    </row>
    <row r="775" spans="7:10" ht="15">
      <c r="G775" s="70"/>
      <c r="H775" s="70"/>
      <c r="I775" s="70"/>
      <c r="J775" s="70"/>
    </row>
    <row r="777" spans="7:10" ht="15">
      <c r="G777" s="70"/>
      <c r="H777" s="70"/>
      <c r="I777" s="70"/>
      <c r="J777" s="70"/>
    </row>
    <row r="781" spans="7:10" ht="15">
      <c r="G781" s="70"/>
      <c r="H781" s="70"/>
      <c r="I781" s="70"/>
      <c r="J781" s="70"/>
    </row>
    <row r="782" spans="7:10" ht="15">
      <c r="G782" s="70"/>
      <c r="H782" s="70"/>
      <c r="I782" s="70"/>
      <c r="J782" s="70"/>
    </row>
    <row r="783" spans="7:10" ht="15">
      <c r="G783" s="70"/>
      <c r="H783" s="70"/>
      <c r="I783" s="70"/>
      <c r="J783" s="70"/>
    </row>
    <row r="784" spans="6:11" ht="15">
      <c r="F784" s="60"/>
      <c r="G784" s="61"/>
      <c r="H784" s="61"/>
      <c r="I784" s="61"/>
      <c r="J784" s="61"/>
      <c r="K784" s="62"/>
    </row>
    <row r="791" spans="6:11" ht="15">
      <c r="F791" s="60"/>
      <c r="G791" s="61"/>
      <c r="H791" s="61"/>
      <c r="I791" s="61"/>
      <c r="J791" s="61"/>
      <c r="K791" s="62"/>
    </row>
    <row r="792" spans="7:10" ht="15">
      <c r="G792" s="70"/>
      <c r="H792" s="70"/>
      <c r="I792" s="70"/>
      <c r="J792" s="70"/>
    </row>
    <row r="794" spans="7:10" ht="15">
      <c r="G794" s="70"/>
      <c r="H794" s="70"/>
      <c r="I794" s="70"/>
      <c r="J794" s="70"/>
    </row>
    <row r="798" spans="7:10" ht="15">
      <c r="G798" s="70"/>
      <c r="H798" s="70"/>
      <c r="I798" s="70"/>
      <c r="J798" s="70"/>
    </row>
    <row r="809" spans="7:10" ht="15">
      <c r="G809" s="71"/>
      <c r="H809" s="71"/>
      <c r="I809" s="71"/>
      <c r="J809" s="71"/>
    </row>
    <row r="811" spans="7:10" ht="15">
      <c r="G811" s="70"/>
      <c r="H811" s="70"/>
      <c r="I811" s="70"/>
      <c r="J811" s="70"/>
    </row>
    <row r="812" spans="7:10" ht="15">
      <c r="G812" s="70"/>
      <c r="H812" s="70"/>
      <c r="I812" s="70"/>
      <c r="J812" s="70"/>
    </row>
    <row r="819" spans="7:10" ht="15">
      <c r="G819" s="70"/>
      <c r="H819" s="70"/>
      <c r="I819" s="70"/>
      <c r="J819" s="70"/>
    </row>
    <row r="821" spans="7:10" ht="15">
      <c r="G821" s="71"/>
      <c r="H821" s="71"/>
      <c r="I821" s="71"/>
      <c r="J821" s="71"/>
    </row>
    <row r="822" spans="6:11" ht="15">
      <c r="F822" s="60"/>
      <c r="G822" s="61"/>
      <c r="H822" s="61"/>
      <c r="I822" s="61"/>
      <c r="J822" s="61"/>
      <c r="K822" s="62"/>
    </row>
    <row r="834" spans="7:10" ht="15">
      <c r="G834" s="70"/>
      <c r="H834" s="70"/>
      <c r="I834" s="70"/>
      <c r="J834" s="70"/>
    </row>
    <row r="838" spans="7:10" ht="15">
      <c r="G838" s="70"/>
      <c r="H838" s="70"/>
      <c r="I838" s="70"/>
      <c r="J838" s="70"/>
    </row>
    <row r="839" spans="7:10" ht="15">
      <c r="G839" s="70"/>
      <c r="H839" s="70"/>
      <c r="I839" s="70"/>
      <c r="J839" s="70"/>
    </row>
    <row r="840" spans="7:10" ht="15">
      <c r="G840" s="70"/>
      <c r="H840" s="70"/>
      <c r="I840" s="70"/>
      <c r="J840" s="70"/>
    </row>
    <row r="841" spans="7:10" ht="15">
      <c r="G841" s="70"/>
      <c r="H841" s="70"/>
      <c r="I841" s="70"/>
      <c r="J841" s="70"/>
    </row>
    <row r="844" spans="7:10" ht="15">
      <c r="G844" s="70"/>
      <c r="H844" s="70"/>
      <c r="I844" s="70"/>
      <c r="J844" s="70"/>
    </row>
    <row r="865" spans="6:11" ht="15">
      <c r="F865" s="60"/>
      <c r="G865" s="61"/>
      <c r="H865" s="61"/>
      <c r="I865" s="61"/>
      <c r="J865" s="61"/>
      <c r="K865" s="62"/>
    </row>
    <row r="895" spans="7:10" ht="15">
      <c r="G895" s="70"/>
      <c r="H895" s="70"/>
      <c r="I895" s="70"/>
      <c r="J895" s="70"/>
    </row>
    <row r="910" spans="6:11" ht="15">
      <c r="F910" s="60"/>
      <c r="G910" s="61"/>
      <c r="H910" s="61"/>
      <c r="I910" s="61"/>
      <c r="J910" s="61"/>
      <c r="K910" s="62"/>
    </row>
    <row r="915" spans="6:11" ht="15">
      <c r="F915" s="60"/>
      <c r="G915" s="61"/>
      <c r="H915" s="61"/>
      <c r="I915" s="61"/>
      <c r="J915" s="61"/>
      <c r="K915" s="62"/>
    </row>
    <row r="917" spans="7:10" ht="15">
      <c r="G917" s="70"/>
      <c r="H917" s="70"/>
      <c r="I917" s="70"/>
      <c r="J917" s="70"/>
    </row>
    <row r="918" spans="7:10" ht="15">
      <c r="G918" s="70"/>
      <c r="H918" s="70"/>
      <c r="I918" s="70"/>
      <c r="J918" s="70"/>
    </row>
    <row r="939" spans="7:10" ht="15">
      <c r="G939" s="70"/>
      <c r="H939" s="70"/>
      <c r="I939" s="70"/>
      <c r="J939" s="70"/>
    </row>
    <row r="946" spans="7:10" ht="15">
      <c r="G946" s="70"/>
      <c r="H946" s="70"/>
      <c r="I946" s="70"/>
      <c r="J946" s="70"/>
    </row>
    <row r="950" spans="7:10" ht="15">
      <c r="G950" s="67"/>
      <c r="H950" s="67"/>
      <c r="I950" s="67"/>
      <c r="J950" s="67"/>
    </row>
    <row r="951" ht="15">
      <c r="K951" s="68"/>
    </row>
    <row r="963" spans="6:11" ht="15">
      <c r="F963" s="60"/>
      <c r="G963" s="61"/>
      <c r="H963" s="61"/>
      <c r="I963" s="61"/>
      <c r="J963" s="61"/>
      <c r="K963" s="62"/>
    </row>
    <row r="972" spans="6:11" ht="15">
      <c r="F972" s="60"/>
      <c r="G972" s="72"/>
      <c r="H972" s="72"/>
      <c r="I972" s="72"/>
      <c r="J972" s="72"/>
      <c r="K972" s="62"/>
    </row>
    <row r="973" spans="6:11" ht="15">
      <c r="F973" s="60"/>
      <c r="G973" s="61"/>
      <c r="H973" s="61"/>
      <c r="I973" s="61"/>
      <c r="J973" s="61"/>
      <c r="K973" s="62"/>
    </row>
    <row r="978" spans="6:11" ht="15">
      <c r="F978" s="60"/>
      <c r="G978" s="61"/>
      <c r="H978" s="61"/>
      <c r="I978" s="61"/>
      <c r="J978" s="61"/>
      <c r="K978" s="62"/>
    </row>
    <row r="993" spans="6:11" ht="15">
      <c r="F993" s="60"/>
      <c r="G993" s="61"/>
      <c r="H993" s="61"/>
      <c r="I993" s="61"/>
      <c r="J993" s="61"/>
      <c r="K993" s="62"/>
    </row>
    <row r="1002" spans="6:11" ht="15">
      <c r="F1002" s="60"/>
      <c r="G1002" s="61"/>
      <c r="H1002" s="61"/>
      <c r="I1002" s="61"/>
      <c r="J1002" s="61"/>
      <c r="K1002" s="62"/>
    </row>
    <row r="1007" spans="6:11" ht="15">
      <c r="F1007" s="60"/>
      <c r="G1007" s="61"/>
      <c r="H1007" s="61"/>
      <c r="I1007" s="61"/>
      <c r="J1007" s="61"/>
      <c r="K1007" s="62"/>
    </row>
    <row r="1009" spans="6:11" ht="15">
      <c r="F1009" s="60"/>
      <c r="G1009" s="61"/>
      <c r="H1009" s="61"/>
      <c r="I1009" s="61"/>
      <c r="J1009" s="61"/>
      <c r="K1009" s="62"/>
    </row>
    <row r="1010" spans="6:11" ht="15">
      <c r="F1010" s="60"/>
      <c r="G1010" s="61"/>
      <c r="H1010" s="61"/>
      <c r="I1010" s="61"/>
      <c r="J1010" s="61"/>
      <c r="K1010" s="62"/>
    </row>
    <row r="1015" spans="6:11" ht="15">
      <c r="F1015" s="60"/>
      <c r="G1015" s="61"/>
      <c r="H1015" s="61"/>
      <c r="I1015" s="61"/>
      <c r="J1015" s="61"/>
      <c r="K1015" s="62"/>
    </row>
    <row r="1020" spans="7:10" ht="15">
      <c r="G1020" s="70"/>
      <c r="H1020" s="70"/>
      <c r="I1020" s="70"/>
      <c r="J1020" s="70"/>
    </row>
    <row r="1025" spans="6:11" ht="15">
      <c r="F1025" s="60"/>
      <c r="G1025" s="61"/>
      <c r="H1025" s="61"/>
      <c r="I1025" s="61"/>
      <c r="J1025" s="61"/>
      <c r="K1025" s="62"/>
    </row>
    <row r="1029" spans="6:11" ht="15">
      <c r="F1029" s="60"/>
      <c r="G1029" s="61"/>
      <c r="H1029" s="61"/>
      <c r="I1029" s="61"/>
      <c r="J1029" s="61"/>
      <c r="K1029" s="62"/>
    </row>
    <row r="1030" spans="6:11" ht="15">
      <c r="F1030" s="60"/>
      <c r="G1030" s="61"/>
      <c r="H1030" s="61"/>
      <c r="I1030" s="61"/>
      <c r="J1030" s="61"/>
      <c r="K1030" s="62"/>
    </row>
    <row r="1033" spans="7:10" ht="15">
      <c r="G1033" s="70"/>
      <c r="H1033" s="70"/>
      <c r="I1033" s="70"/>
      <c r="J1033" s="70"/>
    </row>
    <row r="1037" spans="6:11" ht="15">
      <c r="F1037" s="60"/>
      <c r="G1037" s="61"/>
      <c r="H1037" s="61"/>
      <c r="I1037" s="61"/>
      <c r="J1037" s="61"/>
      <c r="K1037" s="62"/>
    </row>
    <row r="1041" spans="7:11" ht="15">
      <c r="G1041" s="61"/>
      <c r="H1041" s="61"/>
      <c r="I1041" s="61"/>
      <c r="J1041" s="61"/>
      <c r="K1041" s="62"/>
    </row>
    <row r="1042" spans="7:11" ht="15">
      <c r="G1042" s="61"/>
      <c r="H1042" s="61"/>
      <c r="I1042" s="61"/>
      <c r="J1042" s="61"/>
      <c r="K1042" s="62"/>
    </row>
    <row r="1043" spans="7:11" ht="15">
      <c r="G1043" s="61"/>
      <c r="H1043" s="61"/>
      <c r="I1043" s="61"/>
      <c r="J1043" s="61"/>
      <c r="K1043" s="62"/>
    </row>
    <row r="1045" spans="6:11" ht="15">
      <c r="F1045" s="60"/>
      <c r="G1045" s="61"/>
      <c r="H1045" s="61"/>
      <c r="I1045" s="61"/>
      <c r="J1045" s="61"/>
      <c r="K1045" s="62"/>
    </row>
    <row r="1049" spans="7:11" ht="15">
      <c r="G1049" s="61"/>
      <c r="H1049" s="61"/>
      <c r="I1049" s="61"/>
      <c r="J1049" s="61"/>
      <c r="K1049" s="62"/>
    </row>
    <row r="1050" spans="6:11" ht="15">
      <c r="F1050" s="60"/>
      <c r="G1050" s="61"/>
      <c r="H1050" s="61"/>
      <c r="I1050" s="61"/>
      <c r="J1050" s="61"/>
      <c r="K1050" s="62"/>
    </row>
    <row r="1063" spans="7:11" ht="15">
      <c r="G1063" s="61"/>
      <c r="H1063" s="61"/>
      <c r="I1063" s="61"/>
      <c r="J1063" s="61"/>
      <c r="K1063" s="62"/>
    </row>
    <row r="1064" spans="7:11" ht="15">
      <c r="G1064" s="61"/>
      <c r="H1064" s="61"/>
      <c r="I1064" s="61"/>
      <c r="J1064" s="61"/>
      <c r="K1064" s="62"/>
    </row>
    <row r="1065" spans="7:11" ht="15">
      <c r="G1065" s="61"/>
      <c r="H1065" s="61"/>
      <c r="I1065" s="61"/>
      <c r="J1065" s="61"/>
      <c r="K1065" s="62"/>
    </row>
    <row r="1066" spans="7:11" ht="15">
      <c r="G1066" s="61"/>
      <c r="H1066" s="61"/>
      <c r="I1066" s="61"/>
      <c r="J1066" s="61"/>
      <c r="K1066" s="62"/>
    </row>
    <row r="1070" spans="7:11" ht="15">
      <c r="G1070" s="61"/>
      <c r="H1070" s="61"/>
      <c r="I1070" s="61"/>
      <c r="J1070" s="61"/>
      <c r="K1070" s="62"/>
    </row>
    <row r="1073" spans="7:11" ht="15">
      <c r="G1073" s="61"/>
      <c r="H1073" s="61"/>
      <c r="I1073" s="61"/>
      <c r="J1073" s="61"/>
      <c r="K1073" s="62"/>
    </row>
    <row r="1077" spans="7:11" ht="15">
      <c r="G1077" s="61"/>
      <c r="H1077" s="61"/>
      <c r="I1077" s="61"/>
      <c r="J1077" s="61"/>
      <c r="K1077" s="62"/>
    </row>
    <row r="1104" spans="7:11" ht="15">
      <c r="G1104" s="61"/>
      <c r="H1104" s="61"/>
      <c r="I1104" s="61"/>
      <c r="J1104" s="61"/>
      <c r="K1104" s="62"/>
    </row>
    <row r="1105" spans="7:11" ht="15">
      <c r="G1105" s="61"/>
      <c r="H1105" s="61"/>
      <c r="I1105" s="61"/>
      <c r="J1105" s="61"/>
      <c r="K1105" s="62"/>
    </row>
    <row r="1118" spans="7:10" ht="15">
      <c r="G1118" s="67"/>
      <c r="H1118" s="67"/>
      <c r="I1118" s="67"/>
      <c r="J1118" s="67"/>
    </row>
    <row r="1127" spans="7:10" ht="15">
      <c r="G1127" s="67"/>
      <c r="H1127" s="67"/>
      <c r="I1127" s="67"/>
      <c r="J1127" s="67"/>
    </row>
    <row r="1145" spans="6:11" ht="15">
      <c r="F1145" s="60"/>
      <c r="G1145" s="61"/>
      <c r="H1145" s="61"/>
      <c r="I1145" s="61"/>
      <c r="J1145" s="61"/>
      <c r="K1145" s="62"/>
    </row>
    <row r="1192" spans="6:11" ht="15">
      <c r="F1192" s="60"/>
      <c r="G1192" s="61"/>
      <c r="H1192" s="61"/>
      <c r="I1192" s="61"/>
      <c r="J1192" s="61"/>
      <c r="K1192" s="62"/>
    </row>
    <row r="1193" spans="6:11" ht="15">
      <c r="F1193" s="60"/>
      <c r="G1193" s="61"/>
      <c r="H1193" s="61"/>
      <c r="I1193" s="61"/>
      <c r="J1193" s="61"/>
      <c r="K1193" s="62"/>
    </row>
    <row r="1197" spans="6:11" ht="15">
      <c r="F1197" s="60"/>
      <c r="G1197" s="61"/>
      <c r="H1197" s="61"/>
      <c r="I1197" s="61"/>
      <c r="J1197" s="61"/>
      <c r="K1197" s="62"/>
    </row>
    <row r="1198" spans="6:11" ht="15">
      <c r="F1198" s="60"/>
      <c r="G1198" s="61"/>
      <c r="H1198" s="61"/>
      <c r="I1198" s="61"/>
      <c r="J1198" s="61"/>
      <c r="K1198" s="62"/>
    </row>
    <row r="1208" spans="6:11" ht="15">
      <c r="F1208" s="60"/>
      <c r="G1208" s="61"/>
      <c r="H1208" s="61"/>
      <c r="I1208" s="61"/>
      <c r="J1208" s="61"/>
      <c r="K1208" s="62"/>
    </row>
    <row r="1232" spans="6:11" ht="15">
      <c r="F1232" s="60"/>
      <c r="G1232" s="61"/>
      <c r="H1232" s="61"/>
      <c r="I1232" s="61"/>
      <c r="J1232" s="61"/>
      <c r="K1232" s="62"/>
    </row>
    <row r="1233" spans="6:11" ht="15">
      <c r="F1233" s="73"/>
      <c r="G1233" s="61"/>
      <c r="H1233" s="61"/>
      <c r="I1233" s="61"/>
      <c r="J1233" s="61"/>
      <c r="K1233" s="74"/>
    </row>
    <row r="1242" spans="6:11" ht="15">
      <c r="F1242" s="60"/>
      <c r="G1242" s="61"/>
      <c r="H1242" s="61"/>
      <c r="I1242" s="61"/>
      <c r="J1242" s="61"/>
      <c r="K1242" s="62"/>
    </row>
    <row r="1247" spans="6:11" ht="15">
      <c r="F1247" s="60"/>
      <c r="G1247" s="61"/>
      <c r="H1247" s="61"/>
      <c r="I1247" s="61"/>
      <c r="J1247" s="61"/>
      <c r="K1247" s="62"/>
    </row>
    <row r="1252" spans="7:10" ht="15">
      <c r="G1252" s="67"/>
      <c r="H1252" s="67"/>
      <c r="I1252" s="67"/>
      <c r="J1252" s="67"/>
    </row>
    <row r="1263" spans="7:10" ht="15">
      <c r="G1263" s="67"/>
      <c r="H1263" s="67"/>
      <c r="I1263" s="67"/>
      <c r="J1263" s="67"/>
    </row>
  </sheetData>
  <sheetProtection/>
  <mergeCells count="5">
    <mergeCell ref="E11:E20"/>
    <mergeCell ref="E7:K7"/>
    <mergeCell ref="E9:K9"/>
    <mergeCell ref="E6:K6"/>
    <mergeCell ref="F23:H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22">
      <selection activeCell="D51" sqref="D51"/>
    </sheetView>
  </sheetViews>
  <sheetFormatPr defaultColWidth="9.140625" defaultRowHeight="15" outlineLevelRow="1"/>
  <cols>
    <col min="1" max="1" width="4.421875" style="0" customWidth="1"/>
    <col min="2" max="2" width="9.8515625" style="0" customWidth="1"/>
    <col min="3" max="3" width="11.00390625" style="0" customWidth="1"/>
    <col min="4" max="4" width="8.140625" style="0" customWidth="1"/>
    <col min="5" max="5" width="11.00390625" style="0" customWidth="1"/>
    <col min="6" max="6" width="7.7109375" style="0" customWidth="1"/>
    <col min="7" max="7" width="10.421875" style="0" customWidth="1"/>
    <col min="8" max="8" width="8.421875" style="0" customWidth="1"/>
    <col min="9" max="9" width="7.421875" style="0" customWidth="1"/>
    <col min="10" max="10" width="11.7109375" style="0" customWidth="1"/>
    <col min="11" max="11" width="8.57421875" style="0" customWidth="1"/>
    <col min="12" max="12" width="12.57421875" style="0" customWidth="1"/>
    <col min="13" max="13" width="12.140625" style="0" customWidth="1"/>
    <col min="14" max="14" width="8.00390625" style="0" customWidth="1"/>
    <col min="15" max="15" width="12.140625" style="0" customWidth="1"/>
  </cols>
  <sheetData>
    <row r="1" spans="2:18" ht="21.75" thickBot="1">
      <c r="B1" s="247" t="s">
        <v>65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1"/>
      <c r="R1" t="s">
        <v>93</v>
      </c>
    </row>
    <row r="2" spans="1:15" ht="36" customHeight="1">
      <c r="A2" s="250" t="s">
        <v>0</v>
      </c>
      <c r="B2" s="248" t="s">
        <v>1</v>
      </c>
      <c r="C2" s="248" t="s">
        <v>2</v>
      </c>
      <c r="D2" s="248"/>
      <c r="E2" s="248" t="s">
        <v>5</v>
      </c>
      <c r="F2" s="248"/>
      <c r="G2" s="255" t="s">
        <v>15</v>
      </c>
      <c r="H2" s="248" t="s">
        <v>6</v>
      </c>
      <c r="I2" s="248"/>
      <c r="J2" s="248" t="s">
        <v>9</v>
      </c>
      <c r="K2" s="248" t="s">
        <v>10</v>
      </c>
      <c r="L2" s="248"/>
      <c r="M2" s="248" t="s">
        <v>13</v>
      </c>
      <c r="N2" s="248" t="s">
        <v>14</v>
      </c>
      <c r="O2" s="266" t="s">
        <v>52</v>
      </c>
    </row>
    <row r="3" spans="1:15" ht="63.75" customHeight="1">
      <c r="A3" s="251"/>
      <c r="B3" s="249"/>
      <c r="C3" s="12" t="s">
        <v>3</v>
      </c>
      <c r="D3" s="11" t="s">
        <v>4</v>
      </c>
      <c r="E3" s="12" t="s">
        <v>3</v>
      </c>
      <c r="F3" s="11" t="s">
        <v>4</v>
      </c>
      <c r="G3" s="256"/>
      <c r="H3" s="12" t="s">
        <v>7</v>
      </c>
      <c r="I3" s="11" t="s">
        <v>8</v>
      </c>
      <c r="J3" s="249"/>
      <c r="K3" s="11" t="s">
        <v>11</v>
      </c>
      <c r="L3" s="13" t="s">
        <v>12</v>
      </c>
      <c r="M3" s="249"/>
      <c r="N3" s="249"/>
      <c r="O3" s="267"/>
    </row>
    <row r="4" spans="1:15" ht="16.5" customHeight="1" outlineLevel="1">
      <c r="A4" s="260" t="s">
        <v>25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2"/>
    </row>
    <row r="5" spans="1:15" ht="16.5" customHeight="1" outlineLevel="1">
      <c r="A5" s="20"/>
      <c r="B5" s="17">
        <v>0</v>
      </c>
      <c r="C5" s="17">
        <v>0</v>
      </c>
      <c r="D5" s="16">
        <v>0</v>
      </c>
      <c r="E5" s="17">
        <v>0</v>
      </c>
      <c r="F5" s="16">
        <v>0</v>
      </c>
      <c r="G5" s="16">
        <v>0</v>
      </c>
      <c r="H5" s="17">
        <v>0</v>
      </c>
      <c r="I5" s="16">
        <v>0</v>
      </c>
      <c r="J5" s="17">
        <v>0</v>
      </c>
      <c r="K5" s="16">
        <v>0</v>
      </c>
      <c r="L5" s="17">
        <v>0</v>
      </c>
      <c r="M5" s="17">
        <v>0</v>
      </c>
      <c r="N5" s="17">
        <v>0</v>
      </c>
      <c r="O5" s="21">
        <v>0</v>
      </c>
    </row>
    <row r="6" spans="1:15" ht="15.75" customHeight="1" outlineLevel="1">
      <c r="A6" s="257" t="s">
        <v>24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9"/>
    </row>
    <row r="7" spans="1:15" ht="15" customHeight="1" outlineLevel="1">
      <c r="A7" s="20"/>
      <c r="B7" s="17">
        <v>0</v>
      </c>
      <c r="C7" s="17">
        <v>0</v>
      </c>
      <c r="D7" s="16">
        <v>0</v>
      </c>
      <c r="E7" s="17">
        <v>0</v>
      </c>
      <c r="F7" s="16">
        <v>0</v>
      </c>
      <c r="G7" s="16">
        <v>0</v>
      </c>
      <c r="H7" s="17">
        <v>0</v>
      </c>
      <c r="I7" s="16">
        <v>0</v>
      </c>
      <c r="J7" s="17">
        <v>0</v>
      </c>
      <c r="K7" s="16">
        <v>0</v>
      </c>
      <c r="L7" s="17">
        <v>0</v>
      </c>
      <c r="M7" s="17">
        <v>0</v>
      </c>
      <c r="N7" s="17">
        <v>0</v>
      </c>
      <c r="O7" s="21">
        <v>0</v>
      </c>
    </row>
    <row r="8" spans="1:15" ht="15.75" customHeight="1" outlineLevel="1">
      <c r="A8" s="252" t="s">
        <v>33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</row>
    <row r="9" spans="1:15" ht="14.25" customHeight="1" outlineLevel="1">
      <c r="A9" s="20"/>
      <c r="B9" s="17">
        <v>0</v>
      </c>
      <c r="C9" s="17">
        <v>0</v>
      </c>
      <c r="D9" s="16">
        <v>0</v>
      </c>
      <c r="E9" s="17">
        <v>0</v>
      </c>
      <c r="F9" s="16">
        <v>0</v>
      </c>
      <c r="G9" s="16">
        <v>0</v>
      </c>
      <c r="H9" s="17">
        <v>0</v>
      </c>
      <c r="I9" s="16">
        <v>0</v>
      </c>
      <c r="J9" s="17">
        <v>0</v>
      </c>
      <c r="K9" s="16">
        <v>0</v>
      </c>
      <c r="L9" s="17">
        <v>0</v>
      </c>
      <c r="M9" s="17">
        <v>0</v>
      </c>
      <c r="N9" s="17">
        <v>0</v>
      </c>
      <c r="O9" s="21">
        <v>0</v>
      </c>
    </row>
    <row r="10" spans="1:15" ht="14.25" customHeight="1" outlineLevel="1">
      <c r="A10" s="252" t="s">
        <v>34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4"/>
    </row>
    <row r="11" spans="1:15" s="2" customFormat="1" ht="15" outlineLevel="1">
      <c r="A11" s="22"/>
      <c r="B11" s="15">
        <v>0</v>
      </c>
      <c r="C11" s="15">
        <v>0</v>
      </c>
      <c r="D11" s="15">
        <v>0</v>
      </c>
      <c r="E11" s="18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9">
        <v>0</v>
      </c>
      <c r="L11" s="19">
        <v>0</v>
      </c>
      <c r="M11" s="19">
        <v>0</v>
      </c>
      <c r="N11" s="15">
        <v>0</v>
      </c>
      <c r="O11" s="23">
        <v>0</v>
      </c>
    </row>
    <row r="12" spans="1:15" s="2" customFormat="1" ht="18.75" outlineLevel="1">
      <c r="A12" s="252" t="s">
        <v>35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4"/>
    </row>
    <row r="13" spans="1:15" s="2" customFormat="1" ht="53.25" customHeight="1" outlineLevel="1">
      <c r="A13" s="42"/>
      <c r="B13" s="43" t="str">
        <f>B23</f>
        <v>функциональный отказ</v>
      </c>
      <c r="C13" s="44">
        <v>41401</v>
      </c>
      <c r="D13" s="45" t="s">
        <v>54</v>
      </c>
      <c r="E13" s="44">
        <v>41401</v>
      </c>
      <c r="F13" s="45" t="s">
        <v>45</v>
      </c>
      <c r="G13" s="46" t="str">
        <f>G23</f>
        <v>засвияжский</v>
      </c>
      <c r="H13" s="45" t="s">
        <v>55</v>
      </c>
      <c r="I13" s="45" t="s">
        <v>59</v>
      </c>
      <c r="J13" s="47" t="s">
        <v>60</v>
      </c>
      <c r="K13" s="45" t="s">
        <v>50</v>
      </c>
      <c r="L13" s="45" t="s">
        <v>56</v>
      </c>
      <c r="M13" s="37" t="s">
        <v>57</v>
      </c>
      <c r="N13" s="47" t="s">
        <v>58</v>
      </c>
      <c r="O13" s="48">
        <v>37</v>
      </c>
    </row>
    <row r="14" spans="1:15" s="2" customFormat="1" ht="18" customHeight="1" outlineLevel="1">
      <c r="A14" s="257" t="s">
        <v>26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9"/>
    </row>
    <row r="15" spans="1:15" s="2" customFormat="1" ht="15" outlineLevel="1">
      <c r="A15" s="22"/>
      <c r="B15" s="15">
        <v>0</v>
      </c>
      <c r="C15" s="18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9">
        <v>0</v>
      </c>
      <c r="K15" s="15">
        <v>0</v>
      </c>
      <c r="L15" s="19">
        <v>0</v>
      </c>
      <c r="M15" s="19">
        <v>0</v>
      </c>
      <c r="N15" s="19">
        <v>0</v>
      </c>
      <c r="O15" s="23">
        <v>0</v>
      </c>
    </row>
    <row r="16" spans="1:15" s="2" customFormat="1" ht="18.75" outlineLevel="1">
      <c r="A16" s="257" t="s">
        <v>27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9"/>
    </row>
    <row r="17" spans="1:15" s="2" customFormat="1" ht="15" outlineLevel="1">
      <c r="A17" s="22"/>
      <c r="B17" s="15">
        <v>0</v>
      </c>
      <c r="C17" s="18" t="s">
        <v>28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9">
        <v>0</v>
      </c>
      <c r="K17" s="15">
        <v>0</v>
      </c>
      <c r="L17" s="19">
        <v>0</v>
      </c>
      <c r="M17" s="19">
        <v>0</v>
      </c>
      <c r="N17" s="19">
        <v>0</v>
      </c>
      <c r="O17" s="23">
        <v>0</v>
      </c>
    </row>
    <row r="18" spans="1:15" s="2" customFormat="1" ht="18.75" outlineLevel="1">
      <c r="A18" s="252" t="s">
        <v>29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4"/>
    </row>
    <row r="19" spans="1:15" s="2" customFormat="1" ht="15" outlineLevel="1">
      <c r="A19" s="22"/>
      <c r="B19" s="15">
        <v>0</v>
      </c>
      <c r="C19" s="18" t="s">
        <v>28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9">
        <v>0</v>
      </c>
      <c r="K19" s="15">
        <v>0</v>
      </c>
      <c r="L19" s="19">
        <v>0</v>
      </c>
      <c r="M19" s="19">
        <v>0</v>
      </c>
      <c r="N19" s="19">
        <v>0</v>
      </c>
      <c r="O19" s="23">
        <v>0</v>
      </c>
    </row>
    <row r="20" spans="1:15" s="2" customFormat="1" ht="18.75" outlineLevel="1">
      <c r="A20" s="252" t="s">
        <v>30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4"/>
    </row>
    <row r="21" spans="1:15" s="2" customFormat="1" ht="15" outlineLevel="1">
      <c r="A21" s="22"/>
      <c r="B21" s="15">
        <v>0</v>
      </c>
      <c r="C21" s="18" t="s">
        <v>28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9">
        <v>0</v>
      </c>
      <c r="K21" s="15">
        <v>0</v>
      </c>
      <c r="L21" s="19">
        <v>0</v>
      </c>
      <c r="M21" s="19">
        <v>0</v>
      </c>
      <c r="N21" s="19">
        <v>0</v>
      </c>
      <c r="O21" s="23"/>
    </row>
    <row r="22" spans="1:15" s="2" customFormat="1" ht="18.75" outlineLevel="1">
      <c r="A22" s="252" t="s">
        <v>36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4"/>
    </row>
    <row r="23" spans="1:15" s="2" customFormat="1" ht="39" customHeight="1" outlineLevel="1">
      <c r="A23" s="36" t="s">
        <v>53</v>
      </c>
      <c r="B23" s="37" t="s">
        <v>41</v>
      </c>
      <c r="C23" s="37" t="s">
        <v>42</v>
      </c>
      <c r="D23" s="38" t="s">
        <v>43</v>
      </c>
      <c r="E23" s="38" t="s">
        <v>44</v>
      </c>
      <c r="F23" s="38" t="s">
        <v>45</v>
      </c>
      <c r="G23" s="37" t="s">
        <v>46</v>
      </c>
      <c r="H23" s="37" t="s">
        <v>47</v>
      </c>
      <c r="I23" s="38" t="s">
        <v>48</v>
      </c>
      <c r="J23" s="38" t="s">
        <v>49</v>
      </c>
      <c r="K23" s="38" t="s">
        <v>50</v>
      </c>
      <c r="L23" s="37" t="s">
        <v>51</v>
      </c>
      <c r="M23" s="39" t="str">
        <f>M13</f>
        <v>вина сторонней  организации</v>
      </c>
      <c r="N23" s="40" t="str">
        <f>N13</f>
        <v>восстановлен</v>
      </c>
      <c r="O23" s="41" t="s">
        <v>28</v>
      </c>
    </row>
    <row r="24" spans="1:15" s="2" customFormat="1" ht="18.75" customHeight="1" outlineLevel="1">
      <c r="A24" s="263" t="s">
        <v>31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5"/>
    </row>
    <row r="25" spans="1:15" s="2" customFormat="1" ht="15" outlineLevel="1">
      <c r="A25" s="22"/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23">
        <v>0</v>
      </c>
    </row>
    <row r="26" spans="1:15" s="2" customFormat="1" ht="18.75" outlineLevel="1">
      <c r="A26" s="257" t="s">
        <v>32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9"/>
    </row>
    <row r="27" spans="1:15" s="2" customFormat="1" ht="15.75" outlineLevel="1" thickBot="1">
      <c r="A27" s="24"/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6">
        <v>0</v>
      </c>
    </row>
    <row r="28" spans="1:15" ht="18.75">
      <c r="A28" s="269" t="s">
        <v>37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1"/>
    </row>
    <row r="29" spans="1:16" ht="15">
      <c r="A29" s="28"/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/>
      <c r="O29" s="29">
        <v>0</v>
      </c>
      <c r="P29" s="27"/>
    </row>
    <row r="30" spans="1:15" ht="18.75">
      <c r="A30" s="272" t="s">
        <v>38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4"/>
    </row>
    <row r="31" spans="1:15" ht="15">
      <c r="A31" s="28"/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/>
      <c r="L31" s="5">
        <v>0</v>
      </c>
      <c r="M31" s="5">
        <v>0</v>
      </c>
      <c r="N31" s="5">
        <v>0</v>
      </c>
      <c r="O31" s="29">
        <v>0</v>
      </c>
    </row>
    <row r="32" spans="1:15" ht="18.75">
      <c r="A32" s="275" t="s">
        <v>39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7"/>
    </row>
    <row r="33" spans="1:15" ht="15">
      <c r="A33" s="30"/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31">
        <v>0</v>
      </c>
    </row>
    <row r="34" spans="1:15" ht="18.75">
      <c r="A34" s="275" t="s">
        <v>40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7"/>
    </row>
    <row r="35" spans="1:15" ht="15.75" thickBot="1">
      <c r="A35" s="32"/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8">
        <v>0</v>
      </c>
    </row>
    <row r="36" spans="1:15" ht="18.75">
      <c r="A36" s="268" t="s">
        <v>86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</row>
    <row r="37" spans="1:15" ht="42" customHeight="1">
      <c r="A37" s="15"/>
      <c r="B37" s="19" t="s">
        <v>87</v>
      </c>
      <c r="C37" s="81">
        <v>41780</v>
      </c>
      <c r="D37" s="15" t="s">
        <v>88</v>
      </c>
      <c r="E37" s="81">
        <v>41780</v>
      </c>
      <c r="F37" s="15" t="s">
        <v>89</v>
      </c>
      <c r="G37" s="82" t="str">
        <f>G23</f>
        <v>засвияжский</v>
      </c>
      <c r="H37" s="82" t="str">
        <f>H23</f>
        <v>ПС Свияга</v>
      </c>
      <c r="I37" s="15">
        <v>157</v>
      </c>
      <c r="J37" s="10" t="s">
        <v>90</v>
      </c>
      <c r="K37" s="18" t="str">
        <f>K23</f>
        <v>КЛ</v>
      </c>
      <c r="L37" s="19" t="s">
        <v>91</v>
      </c>
      <c r="M37" s="83" t="str">
        <f>M23</f>
        <v>вина сторонней  организации</v>
      </c>
      <c r="N37" s="19" t="str">
        <f>N23</f>
        <v>восстановлен</v>
      </c>
      <c r="O37" s="84">
        <v>43.78</v>
      </c>
    </row>
  </sheetData>
  <sheetProtection/>
  <mergeCells count="29">
    <mergeCell ref="A12:O12"/>
    <mergeCell ref="A16:O16"/>
    <mergeCell ref="A18:O18"/>
    <mergeCell ref="A20:O20"/>
    <mergeCell ref="A36:O36"/>
    <mergeCell ref="A28:O28"/>
    <mergeCell ref="A30:O30"/>
    <mergeCell ref="A32:O32"/>
    <mergeCell ref="A34:O34"/>
    <mergeCell ref="A14:O14"/>
    <mergeCell ref="A24:O24"/>
    <mergeCell ref="A26:O26"/>
    <mergeCell ref="A22:O22"/>
    <mergeCell ref="A10:O10"/>
    <mergeCell ref="C2:D2"/>
    <mergeCell ref="H2:I2"/>
    <mergeCell ref="M2:M3"/>
    <mergeCell ref="N2:N3"/>
    <mergeCell ref="O2:O3"/>
    <mergeCell ref="K2:L2"/>
    <mergeCell ref="B1:O1"/>
    <mergeCell ref="J2:J3"/>
    <mergeCell ref="A2:A3"/>
    <mergeCell ref="A8:O8"/>
    <mergeCell ref="B2:B3"/>
    <mergeCell ref="E2:F2"/>
    <mergeCell ref="G2:G3"/>
    <mergeCell ref="A6:O6"/>
    <mergeCell ref="A4:O4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22" sqref="I22"/>
    </sheetView>
  </sheetViews>
  <sheetFormatPr defaultColWidth="9.140625" defaultRowHeight="15" outlineLevelRow="1"/>
  <cols>
    <col min="3" max="3" width="32.00390625" style="0" customWidth="1"/>
    <col min="4" max="4" width="17.421875" style="0" customWidth="1"/>
  </cols>
  <sheetData>
    <row r="1" spans="1:5" ht="18.75">
      <c r="A1" s="278" t="s">
        <v>64</v>
      </c>
      <c r="B1" s="278"/>
      <c r="C1" s="278"/>
      <c r="D1" s="278"/>
      <c r="E1" s="278"/>
    </row>
    <row r="3" spans="1:11" ht="19.5">
      <c r="A3" s="52" t="s">
        <v>61</v>
      </c>
      <c r="B3" s="52"/>
      <c r="C3" s="52"/>
      <c r="D3" s="52"/>
      <c r="E3" s="52"/>
      <c r="F3" s="52"/>
      <c r="G3" s="3"/>
      <c r="H3" s="3"/>
      <c r="I3" s="3"/>
      <c r="J3" s="3"/>
      <c r="K3" s="3"/>
    </row>
    <row r="4" spans="1:6" ht="19.5">
      <c r="A4" s="279" t="s">
        <v>62</v>
      </c>
      <c r="B4" s="279"/>
      <c r="C4" s="279"/>
      <c r="D4" s="279"/>
      <c r="E4" s="53">
        <v>2014</v>
      </c>
      <c r="F4" s="53" t="s">
        <v>63</v>
      </c>
    </row>
    <row r="5" spans="1:4" ht="24" thickBot="1">
      <c r="A5" s="51"/>
      <c r="B5" s="51"/>
      <c r="C5" s="51"/>
      <c r="D5" s="51"/>
    </row>
    <row r="6" spans="3:7" ht="45">
      <c r="C6" s="49" t="s">
        <v>16</v>
      </c>
      <c r="D6" s="50" t="s">
        <v>22</v>
      </c>
      <c r="E6" s="4"/>
      <c r="F6" s="4"/>
      <c r="G6" s="4"/>
    </row>
    <row r="7" spans="3:4" ht="15.75" thickBot="1">
      <c r="C7" s="7" t="s">
        <v>17</v>
      </c>
      <c r="D7" s="35">
        <f>'14эс'!O11</f>
        <v>0</v>
      </c>
    </row>
    <row r="8" spans="3:4" ht="15" outlineLevel="1">
      <c r="C8" s="34" t="s">
        <v>18</v>
      </c>
      <c r="D8" s="85">
        <f>'14эс'!O37</f>
        <v>43.78</v>
      </c>
    </row>
    <row r="9" spans="3:4" ht="15" outlineLevel="1">
      <c r="C9" s="6" t="s">
        <v>19</v>
      </c>
      <c r="D9" s="9"/>
    </row>
    <row r="10" spans="3:4" ht="15" outlineLevel="1">
      <c r="C10" s="6" t="s">
        <v>20</v>
      </c>
      <c r="D10" s="9"/>
    </row>
    <row r="11" spans="3:4" ht="15.75" outlineLevel="1" thickBot="1">
      <c r="C11" s="7" t="s">
        <v>21</v>
      </c>
      <c r="D11" s="35"/>
    </row>
  </sheetData>
  <sheetProtection/>
  <mergeCells count="2">
    <mergeCell ref="A1:E1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7">
      <selection activeCell="L67" sqref="L67"/>
    </sheetView>
  </sheetViews>
  <sheetFormatPr defaultColWidth="9.140625" defaultRowHeight="15" outlineLevelRow="1"/>
  <cols>
    <col min="1" max="1" width="6.00390625" style="0" customWidth="1"/>
    <col min="2" max="2" width="8.28125" style="2" customWidth="1"/>
    <col min="3" max="3" width="17.421875" style="0" customWidth="1"/>
    <col min="4" max="4" width="13.00390625" style="0" customWidth="1"/>
    <col min="5" max="5" width="7.140625" style="0" customWidth="1"/>
    <col min="6" max="6" width="13.28125" style="2" customWidth="1"/>
    <col min="7" max="7" width="30.57421875" style="0" customWidth="1"/>
    <col min="8" max="8" width="25.7109375" style="0" customWidth="1"/>
    <col min="9" max="9" width="7.8515625" style="312" customWidth="1"/>
    <col min="10" max="10" width="12.57421875" style="2" customWidth="1"/>
    <col min="11" max="11" width="30.7109375" style="0" customWidth="1"/>
    <col min="12" max="12" width="10.140625" style="2" customWidth="1"/>
    <col min="13" max="13" width="13.8515625" style="0" customWidth="1"/>
    <col min="14" max="14" width="11.7109375" style="0" customWidth="1"/>
    <col min="15" max="15" width="16.00390625" style="0" customWidth="1"/>
    <col min="16" max="16" width="29.8515625" style="170" customWidth="1"/>
  </cols>
  <sheetData>
    <row r="1" spans="1:14" ht="34.5" customHeight="1" thickBot="1">
      <c r="A1" s="286" t="s">
        <v>203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6" ht="50.25" customHeight="1">
      <c r="A2" s="291" t="s">
        <v>106</v>
      </c>
      <c r="B2" s="289" t="s">
        <v>109</v>
      </c>
      <c r="C2" s="289" t="s">
        <v>107</v>
      </c>
      <c r="D2" s="282" t="s">
        <v>163</v>
      </c>
      <c r="E2" s="289" t="s">
        <v>201</v>
      </c>
      <c r="F2" s="289"/>
      <c r="G2" s="289"/>
      <c r="H2" s="289"/>
      <c r="I2" s="284" t="s">
        <v>159</v>
      </c>
      <c r="J2" s="313"/>
      <c r="K2" s="285"/>
      <c r="L2" s="289" t="s">
        <v>119</v>
      </c>
      <c r="M2" s="289" t="s">
        <v>108</v>
      </c>
      <c r="N2" s="290" t="s">
        <v>206</v>
      </c>
      <c r="O2" s="330"/>
      <c r="P2" s="331" t="s">
        <v>14</v>
      </c>
    </row>
    <row r="3" spans="1:16" ht="111.75" customHeight="1" thickBot="1">
      <c r="A3" s="320"/>
      <c r="B3" s="321"/>
      <c r="C3" s="321"/>
      <c r="D3" s="283"/>
      <c r="E3" s="226" t="str">
        <f>I3</f>
        <v>Вид объекта: КЛ, ВЛ, КВЛ, ПС, ТП, РП</v>
      </c>
      <c r="F3" s="226" t="str">
        <f>J3</f>
        <v>Высший класс напряжения отключенного оборудования сетевой организации, кВ</v>
      </c>
      <c r="G3" s="327" t="s">
        <v>205</v>
      </c>
      <c r="H3" s="328"/>
      <c r="I3" s="322" t="str">
        <f>'[3]Отчет'!$C$7</f>
        <v>Вид объекта: КЛ, ВЛ, КВЛ, ПС, ТП, РП</v>
      </c>
      <c r="J3" s="322" t="str">
        <f>'[3]Отчет'!$E$7</f>
        <v>Высший класс напряжения отключенного оборудования сетевой организации, кВ</v>
      </c>
      <c r="K3" s="322" t="s">
        <v>204</v>
      </c>
      <c r="L3" s="321"/>
      <c r="M3" s="321"/>
      <c r="N3" s="322" t="str">
        <f>'[2]Лист1'!CV6</f>
        <v>Код организационной причины аварии</v>
      </c>
      <c r="O3" s="323" t="str">
        <f>'[2]Лист1'!DA6</f>
        <v>Код технической причины повреждения оборудования</v>
      </c>
      <c r="P3" s="332"/>
    </row>
    <row r="4" spans="1:16" ht="15.75" thickBot="1">
      <c r="A4" s="324" t="s">
        <v>110</v>
      </c>
      <c r="B4" s="325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189"/>
      <c r="P4" s="190"/>
    </row>
    <row r="5" spans="1:16" ht="30.75" customHeight="1">
      <c r="A5" s="219" t="s">
        <v>155</v>
      </c>
      <c r="B5" s="235" t="s">
        <v>111</v>
      </c>
      <c r="C5" s="221" t="s">
        <v>112</v>
      </c>
      <c r="D5" s="221" t="s">
        <v>166</v>
      </c>
      <c r="E5" s="221" t="s">
        <v>50</v>
      </c>
      <c r="F5" s="315">
        <f>J5</f>
        <v>10</v>
      </c>
      <c r="G5" s="221" t="str">
        <f>'[3]Отчет'!$D$12</f>
        <v>Л 3, ТП-3944 яч3-ТП-3752 яч5</v>
      </c>
      <c r="H5" s="221" t="s">
        <v>168</v>
      </c>
      <c r="I5" s="292" t="s">
        <v>189</v>
      </c>
      <c r="J5" s="315">
        <v>10</v>
      </c>
      <c r="K5" s="218" t="s">
        <v>193</v>
      </c>
      <c r="L5" s="236" t="str">
        <f>'[3]Отчет'!$H$11</f>
        <v>В</v>
      </c>
      <c r="M5" s="236">
        <f>'[3]Отчет'!$W$12</f>
        <v>21.34</v>
      </c>
      <c r="N5" s="236" t="str">
        <f>'[3]Отчет'!$Z$11</f>
        <v>3.4.9.1</v>
      </c>
      <c r="O5" s="329" t="str">
        <f>'[3]Отчет'!$AA$11</f>
        <v>4.21</v>
      </c>
      <c r="P5" s="167" t="s">
        <v>130</v>
      </c>
    </row>
    <row r="6" spans="1:16" ht="40.5" customHeight="1">
      <c r="A6" s="220" t="s">
        <v>156</v>
      </c>
      <c r="B6" s="128"/>
      <c r="C6" s="122" t="str">
        <f>C5</f>
        <v>г Ульяновск</v>
      </c>
      <c r="D6" s="122" t="s">
        <v>167</v>
      </c>
      <c r="E6" s="122" t="s">
        <v>190</v>
      </c>
      <c r="F6" s="315">
        <f aca="true" t="shared" si="0" ref="F6:F16">J6</f>
        <v>6</v>
      </c>
      <c r="G6" s="122" t="str">
        <f>'[3]Отчет'!$D$11</f>
        <v>ВЛ-6кВ №113 ПС 110/6кВ "Южная"</v>
      </c>
      <c r="H6" s="122" t="str">
        <f>H7</f>
        <v>ФИЛИАЛ ПАО "РОССЕТИ ВОЛГА" - "УЛЬЯНОВСКИЕ РАСПРЕДЕЛИТЕЛЬНЫЕ СЕТИ"</v>
      </c>
      <c r="I6" s="293" t="s">
        <v>23</v>
      </c>
      <c r="J6" s="239">
        <v>6</v>
      </c>
      <c r="K6" s="92" t="s">
        <v>194</v>
      </c>
      <c r="L6" s="236" t="str">
        <f>L5</f>
        <v>В</v>
      </c>
      <c r="M6" s="236">
        <f>'[3]Отчет'!$W$11</f>
        <v>8.5</v>
      </c>
      <c r="N6" s="236" t="str">
        <f>'[3]Отчет'!$Z$12</f>
        <v>3.4.9.1</v>
      </c>
      <c r="O6" s="329" t="str">
        <f>'[3]Отчет'!$AA$12</f>
        <v>4.21</v>
      </c>
      <c r="P6" s="167" t="s">
        <v>130</v>
      </c>
    </row>
    <row r="7" spans="1:16" s="224" customFormat="1" ht="57" customHeight="1">
      <c r="A7" s="175" t="s">
        <v>121</v>
      </c>
      <c r="B7" s="216" t="s">
        <v>113</v>
      </c>
      <c r="C7" s="177" t="str">
        <f>C6</f>
        <v>г Ульяновск</v>
      </c>
      <c r="D7" s="177" t="s">
        <v>164</v>
      </c>
      <c r="E7" s="122" t="s">
        <v>190</v>
      </c>
      <c r="F7" s="315">
        <f t="shared" si="0"/>
        <v>6</v>
      </c>
      <c r="G7" s="177" t="str">
        <f>'[4]Отчет'!$D$11</f>
        <v>ВЛ-6кВ №408 ПС 220/110/6 кВ Ульяновская, Л-53А, от опоры № 53 А в сторону КТПм -2929</v>
      </c>
      <c r="H7" s="177" t="s">
        <v>162</v>
      </c>
      <c r="I7" s="294" t="s">
        <v>23</v>
      </c>
      <c r="J7" s="314">
        <v>6</v>
      </c>
      <c r="K7" s="87" t="s">
        <v>195</v>
      </c>
      <c r="L7" s="116" t="str">
        <f>L6</f>
        <v>В</v>
      </c>
      <c r="M7" s="116">
        <f>'[4]Отчет'!$W$11</f>
        <v>29.7</v>
      </c>
      <c r="N7" s="116" t="str">
        <f>'[4]Отчет'!$Z$11</f>
        <v>3.4.9.1</v>
      </c>
      <c r="O7" s="222" t="s">
        <v>161</v>
      </c>
      <c r="P7" s="223" t="s">
        <v>130</v>
      </c>
    </row>
    <row r="8" spans="1:16" ht="27.75" customHeight="1">
      <c r="A8" s="176" t="s">
        <v>158</v>
      </c>
      <c r="B8" s="99"/>
      <c r="C8" s="148" t="str">
        <f>C7</f>
        <v>г Ульяновск</v>
      </c>
      <c r="D8" s="148" t="s">
        <v>165</v>
      </c>
      <c r="E8" s="148"/>
      <c r="F8" s="315"/>
      <c r="G8" s="229" t="s">
        <v>105</v>
      </c>
      <c r="H8" s="229" t="s">
        <v>105</v>
      </c>
      <c r="I8" s="295" t="s">
        <v>50</v>
      </c>
      <c r="J8" s="229">
        <v>6</v>
      </c>
      <c r="K8" s="94" t="s">
        <v>191</v>
      </c>
      <c r="L8" s="217" t="str">
        <f>L9</f>
        <v>В</v>
      </c>
      <c r="M8" s="217">
        <f>'[4]Отчет'!$W$16+'[4]Отчет'!$W$17</f>
        <v>471.83400000000006</v>
      </c>
      <c r="N8" s="217" t="str">
        <f>N9</f>
        <v>3.4.8</v>
      </c>
      <c r="O8" s="109" t="str">
        <f>O9</f>
        <v>4.4</v>
      </c>
      <c r="P8" s="164" t="str">
        <f>P9</f>
        <v>Эл.снабжение  восстановлено</v>
      </c>
    </row>
    <row r="9" spans="1:16" s="224" customFormat="1" ht="33.75" customHeight="1">
      <c r="A9" s="176" t="s">
        <v>157</v>
      </c>
      <c r="B9" s="225"/>
      <c r="C9" s="120" t="str">
        <f>C7</f>
        <v>г Ульяновск</v>
      </c>
      <c r="D9" s="120" t="s">
        <v>169</v>
      </c>
      <c r="E9" s="120"/>
      <c r="F9" s="315"/>
      <c r="G9" s="230" t="s">
        <v>105</v>
      </c>
      <c r="H9" s="230" t="s">
        <v>105</v>
      </c>
      <c r="I9" s="295" t="s">
        <v>50</v>
      </c>
      <c r="J9" s="229">
        <v>6</v>
      </c>
      <c r="K9" s="106" t="s">
        <v>192</v>
      </c>
      <c r="L9" s="217" t="str">
        <f>L7</f>
        <v>В</v>
      </c>
      <c r="M9" s="217">
        <f>'[4]Отчет'!$W$13+'[4]Отчет'!$W$14</f>
        <v>628.265</v>
      </c>
      <c r="N9" s="217" t="str">
        <f>'[4]Отчет'!$Z$13</f>
        <v>3.4.8</v>
      </c>
      <c r="O9" s="227" t="str">
        <f>'[4]Отчет'!$AA$14</f>
        <v>4.4</v>
      </c>
      <c r="P9" s="168" t="str">
        <f>P7</f>
        <v>Эл.снабжение  восстановлено</v>
      </c>
    </row>
    <row r="10" spans="1:16" ht="24.75" customHeight="1">
      <c r="A10" s="175" t="s">
        <v>188</v>
      </c>
      <c r="B10" s="100" t="s">
        <v>114</v>
      </c>
      <c r="C10" s="154" t="str">
        <f>C9</f>
        <v>г Ульяновск</v>
      </c>
      <c r="D10" s="228" t="s">
        <v>176</v>
      </c>
      <c r="E10" s="228" t="s">
        <v>202</v>
      </c>
      <c r="F10" s="315">
        <f t="shared" si="0"/>
        <v>10</v>
      </c>
      <c r="G10" s="93" t="s">
        <v>181</v>
      </c>
      <c r="H10" s="93" t="str">
        <f>H5</f>
        <v>МУП"УльГЭС"</v>
      </c>
      <c r="I10" s="228" t="s">
        <v>23</v>
      </c>
      <c r="J10" s="86">
        <v>10</v>
      </c>
      <c r="K10" s="93" t="s">
        <v>196</v>
      </c>
      <c r="L10" s="217" t="str">
        <f aca="true" t="shared" si="1" ref="L10:L16">L8</f>
        <v>В</v>
      </c>
      <c r="M10" s="116">
        <v>111.5</v>
      </c>
      <c r="N10" s="116" t="s">
        <v>160</v>
      </c>
      <c r="O10" s="10" t="s">
        <v>161</v>
      </c>
      <c r="P10" s="168" t="str">
        <f aca="true" t="shared" si="2" ref="P10:P16">P8</f>
        <v>Эл.снабжение  восстановлено</v>
      </c>
    </row>
    <row r="11" spans="1:16" ht="15">
      <c r="A11" s="175" t="s">
        <v>170</v>
      </c>
      <c r="B11" s="128"/>
      <c r="C11" s="154" t="str">
        <f>C10</f>
        <v>г Ульяновск</v>
      </c>
      <c r="D11" s="228" t="s">
        <v>177</v>
      </c>
      <c r="E11" s="228" t="s">
        <v>190</v>
      </c>
      <c r="F11" s="315">
        <f t="shared" si="0"/>
        <v>10</v>
      </c>
      <c r="G11" s="93" t="s">
        <v>182</v>
      </c>
      <c r="H11" s="93" t="s">
        <v>186</v>
      </c>
      <c r="I11" s="228" t="s">
        <v>23</v>
      </c>
      <c r="J11" s="86">
        <v>10</v>
      </c>
      <c r="K11" s="93" t="s">
        <v>197</v>
      </c>
      <c r="L11" s="217" t="str">
        <f t="shared" si="1"/>
        <v>В</v>
      </c>
      <c r="M11" s="116">
        <v>162.3402</v>
      </c>
      <c r="N11" s="116" t="s">
        <v>160</v>
      </c>
      <c r="O11" s="10" t="s">
        <v>161</v>
      </c>
      <c r="P11" s="168" t="str">
        <f t="shared" si="2"/>
        <v>Эл.снабжение  восстановлено</v>
      </c>
    </row>
    <row r="12" spans="1:16" ht="15">
      <c r="A12" s="175" t="s">
        <v>171</v>
      </c>
      <c r="B12" s="128"/>
      <c r="C12" s="154" t="str">
        <f>C11</f>
        <v>г Ульяновск</v>
      </c>
      <c r="D12" s="228" t="s">
        <v>177</v>
      </c>
      <c r="E12" s="228" t="s">
        <v>190</v>
      </c>
      <c r="F12" s="315">
        <f t="shared" si="0"/>
        <v>10</v>
      </c>
      <c r="G12" s="93" t="s">
        <v>182</v>
      </c>
      <c r="H12" s="93" t="s">
        <v>186</v>
      </c>
      <c r="I12" s="228" t="s">
        <v>23</v>
      </c>
      <c r="J12" s="86">
        <v>10</v>
      </c>
      <c r="K12" s="93" t="s">
        <v>197</v>
      </c>
      <c r="L12" s="217" t="str">
        <f t="shared" si="1"/>
        <v>В</v>
      </c>
      <c r="M12" s="116">
        <v>63.73356000000001</v>
      </c>
      <c r="N12" s="116" t="s">
        <v>160</v>
      </c>
      <c r="O12" s="10" t="s">
        <v>161</v>
      </c>
      <c r="P12" s="168" t="str">
        <f t="shared" si="2"/>
        <v>Эл.снабжение  восстановлено</v>
      </c>
    </row>
    <row r="13" spans="1:16" ht="15">
      <c r="A13" s="175" t="s">
        <v>172</v>
      </c>
      <c r="B13" s="128"/>
      <c r="C13" s="154" t="str">
        <f>C12</f>
        <v>г Ульяновск</v>
      </c>
      <c r="D13" s="228" t="s">
        <v>177</v>
      </c>
      <c r="E13" s="228" t="s">
        <v>190</v>
      </c>
      <c r="F13" s="315">
        <f t="shared" si="0"/>
        <v>10</v>
      </c>
      <c r="G13" s="93" t="s">
        <v>182</v>
      </c>
      <c r="H13" s="93" t="s">
        <v>186</v>
      </c>
      <c r="I13" s="228" t="s">
        <v>23</v>
      </c>
      <c r="J13" s="86">
        <v>10</v>
      </c>
      <c r="K13" s="93" t="s">
        <v>197</v>
      </c>
      <c r="L13" s="217" t="str">
        <f t="shared" si="1"/>
        <v>В</v>
      </c>
      <c r="M13" s="116">
        <v>70.21167999999999</v>
      </c>
      <c r="N13" s="116" t="s">
        <v>160</v>
      </c>
      <c r="O13" s="10" t="s">
        <v>161</v>
      </c>
      <c r="P13" s="168" t="str">
        <f t="shared" si="2"/>
        <v>Эл.снабжение  восстановлено</v>
      </c>
    </row>
    <row r="14" spans="1:16" ht="52.5" customHeight="1">
      <c r="A14" s="175" t="s">
        <v>173</v>
      </c>
      <c r="B14" s="128"/>
      <c r="C14" s="154" t="str">
        <f>C16</f>
        <v>Ульяновский район</v>
      </c>
      <c r="D14" s="228" t="s">
        <v>178</v>
      </c>
      <c r="E14" s="228" t="s">
        <v>190</v>
      </c>
      <c r="F14" s="315">
        <f t="shared" si="0"/>
        <v>10</v>
      </c>
      <c r="G14" s="93" t="s">
        <v>183</v>
      </c>
      <c r="H14" s="93" t="str">
        <f>H7</f>
        <v>ФИЛИАЛ ПАО "РОССЕТИ ВОЛГА" - "УЛЬЯНОВСКИЕ РАСПРЕДЕЛИТЕЛЬНЫЕ СЕТИ"</v>
      </c>
      <c r="I14" s="228" t="s">
        <v>23</v>
      </c>
      <c r="J14" s="86">
        <v>10</v>
      </c>
      <c r="K14" s="93" t="s">
        <v>200</v>
      </c>
      <c r="L14" s="217" t="str">
        <f t="shared" si="1"/>
        <v>В</v>
      </c>
      <c r="M14" s="116">
        <v>7.290000000000001</v>
      </c>
      <c r="N14" s="116" t="s">
        <v>160</v>
      </c>
      <c r="O14" s="10" t="s">
        <v>161</v>
      </c>
      <c r="P14" s="168" t="str">
        <f t="shared" si="2"/>
        <v>Эл.снабжение  восстановлено</v>
      </c>
    </row>
    <row r="15" spans="1:16" ht="55.5" customHeight="1">
      <c r="A15" s="175" t="s">
        <v>174</v>
      </c>
      <c r="B15" s="128"/>
      <c r="C15" s="154" t="str">
        <f>C14</f>
        <v>Ульяновский район</v>
      </c>
      <c r="D15" s="228" t="s">
        <v>179</v>
      </c>
      <c r="E15" s="228" t="s">
        <v>190</v>
      </c>
      <c r="F15" s="315">
        <f t="shared" si="0"/>
        <v>10</v>
      </c>
      <c r="G15" s="93" t="s">
        <v>184</v>
      </c>
      <c r="H15" s="93" t="str">
        <f>H14</f>
        <v>ФИЛИАЛ ПАО "РОССЕТИ ВОЛГА" - "УЛЬЯНОВСКИЕ РАСПРЕДЕЛИТЕЛЬНЫЕ СЕТИ"</v>
      </c>
      <c r="I15" s="228" t="s">
        <v>23</v>
      </c>
      <c r="J15" s="86">
        <v>10</v>
      </c>
      <c r="K15" s="93" t="s">
        <v>199</v>
      </c>
      <c r="L15" s="217" t="str">
        <f t="shared" si="1"/>
        <v>В</v>
      </c>
      <c r="M15" s="116">
        <v>3.5100000000000002</v>
      </c>
      <c r="N15" s="116" t="s">
        <v>160</v>
      </c>
      <c r="O15" s="10" t="s">
        <v>161</v>
      </c>
      <c r="P15" s="168" t="str">
        <f t="shared" si="2"/>
        <v>Эл.снабжение  восстановлено</v>
      </c>
    </row>
    <row r="16" spans="1:16" ht="54.75" customHeight="1">
      <c r="A16" s="175" t="s">
        <v>175</v>
      </c>
      <c r="B16" s="99"/>
      <c r="C16" s="154" t="s">
        <v>187</v>
      </c>
      <c r="D16" s="228" t="s">
        <v>180</v>
      </c>
      <c r="E16" s="228" t="s">
        <v>190</v>
      </c>
      <c r="F16" s="315">
        <f t="shared" si="0"/>
        <v>10</v>
      </c>
      <c r="G16" s="93" t="s">
        <v>185</v>
      </c>
      <c r="H16" s="93" t="str">
        <f>H15</f>
        <v>ФИЛИАЛ ПАО "РОССЕТИ ВОЛГА" - "УЛЬЯНОВСКИЕ РАСПРЕДЕЛИТЕЛЬНЫЕ СЕТИ"</v>
      </c>
      <c r="I16" s="228" t="s">
        <v>23</v>
      </c>
      <c r="J16" s="86">
        <v>10</v>
      </c>
      <c r="K16" s="93" t="s">
        <v>198</v>
      </c>
      <c r="L16" s="116" t="str">
        <f t="shared" si="1"/>
        <v>В</v>
      </c>
      <c r="M16" s="116">
        <v>15.743999999999998</v>
      </c>
      <c r="N16" s="116" t="s">
        <v>160</v>
      </c>
      <c r="O16" s="10" t="s">
        <v>161</v>
      </c>
      <c r="P16" s="168" t="str">
        <f t="shared" si="2"/>
        <v>Эл.снабжение  восстановлено</v>
      </c>
    </row>
    <row r="17" spans="1:16" ht="15.75" thickBot="1">
      <c r="A17" s="231"/>
      <c r="B17" s="233"/>
      <c r="C17" s="232"/>
      <c r="D17" s="232"/>
      <c r="E17" s="232"/>
      <c r="F17" s="233"/>
      <c r="G17" s="232"/>
      <c r="H17" s="232"/>
      <c r="I17" s="296"/>
      <c r="J17" s="233"/>
      <c r="K17" s="232"/>
      <c r="L17" s="233"/>
      <c r="M17" s="233"/>
      <c r="N17" s="233"/>
      <c r="O17" s="234"/>
      <c r="P17" s="190"/>
    </row>
    <row r="18" spans="1:16" ht="15.75" thickBot="1">
      <c r="A18" s="142"/>
      <c r="B18" s="144"/>
      <c r="C18" s="143"/>
      <c r="D18" s="143"/>
      <c r="E18" s="143"/>
      <c r="F18" s="144"/>
      <c r="G18" s="143"/>
      <c r="H18" s="143"/>
      <c r="I18" s="297"/>
      <c r="J18" s="144"/>
      <c r="K18" s="143"/>
      <c r="L18" s="158" t="str">
        <f>L25</f>
        <v>Итого</v>
      </c>
      <c r="M18" s="144">
        <f>SUM(M5:M16)</f>
        <v>1593.96844</v>
      </c>
      <c r="N18" s="144"/>
      <c r="O18" s="145"/>
      <c r="P18" s="165"/>
    </row>
    <row r="19" spans="1:16" ht="15.75" hidden="1" outlineLevel="1" thickBot="1">
      <c r="A19" s="280" t="s">
        <v>18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104"/>
      <c r="P19" s="166"/>
    </row>
    <row r="20" spans="1:16" ht="15" hidden="1" outlineLevel="1">
      <c r="A20" s="90">
        <v>4</v>
      </c>
      <c r="B20" s="99" t="s">
        <v>115</v>
      </c>
      <c r="C20" s="92"/>
      <c r="D20" s="92"/>
      <c r="E20" s="92"/>
      <c r="F20" s="99"/>
      <c r="G20" s="92"/>
      <c r="H20" s="92"/>
      <c r="I20" s="298"/>
      <c r="J20" s="99"/>
      <c r="K20" s="92"/>
      <c r="L20" s="99"/>
      <c r="M20" s="92"/>
      <c r="N20" s="92"/>
      <c r="O20" s="101"/>
      <c r="P20" s="167"/>
    </row>
    <row r="21" spans="1:16" ht="25.5" customHeight="1" hidden="1" outlineLevel="1">
      <c r="A21" s="89" t="s">
        <v>122</v>
      </c>
      <c r="B21" s="216" t="s">
        <v>116</v>
      </c>
      <c r="C21" s="87"/>
      <c r="D21" s="87"/>
      <c r="E21" s="87"/>
      <c r="F21" s="116"/>
      <c r="G21" s="87"/>
      <c r="H21" s="87"/>
      <c r="I21" s="299"/>
      <c r="J21" s="116"/>
      <c r="K21" s="87"/>
      <c r="L21" s="91"/>
      <c r="M21" s="116"/>
      <c r="N21" s="116"/>
      <c r="O21" s="102"/>
      <c r="P21" s="168"/>
    </row>
    <row r="22" spans="1:16" ht="21" customHeight="1" hidden="1" outlineLevel="1">
      <c r="A22" s="146" t="s">
        <v>118</v>
      </c>
      <c r="B22" s="216" t="s">
        <v>117</v>
      </c>
      <c r="C22" s="177"/>
      <c r="D22" s="177"/>
      <c r="E22" s="177"/>
      <c r="F22" s="314"/>
      <c r="G22" s="177"/>
      <c r="H22" s="177"/>
      <c r="I22" s="294"/>
      <c r="J22" s="314"/>
      <c r="K22" s="95"/>
      <c r="L22" s="91"/>
      <c r="M22" s="91"/>
      <c r="N22" s="88"/>
      <c r="O22" s="102"/>
      <c r="P22" s="168"/>
    </row>
    <row r="23" spans="1:16" ht="36.75" customHeight="1" hidden="1" outlineLevel="1">
      <c r="A23" s="175" t="s">
        <v>120</v>
      </c>
      <c r="B23" s="225"/>
      <c r="C23" s="177"/>
      <c r="D23" s="177"/>
      <c r="E23" s="177"/>
      <c r="F23" s="314"/>
      <c r="G23" s="177"/>
      <c r="H23" s="177"/>
      <c r="I23" s="294"/>
      <c r="J23" s="314"/>
      <c r="K23" s="95"/>
      <c r="L23" s="91"/>
      <c r="M23" s="91"/>
      <c r="N23" s="91"/>
      <c r="O23" s="103"/>
      <c r="P23" s="168"/>
    </row>
    <row r="24" spans="1:16" ht="28.5" customHeight="1" hidden="1" outlineLevel="1" thickBot="1">
      <c r="A24" s="176" t="s">
        <v>143</v>
      </c>
      <c r="B24" s="236"/>
      <c r="C24" s="120"/>
      <c r="D24" s="120"/>
      <c r="E24" s="120"/>
      <c r="F24" s="230"/>
      <c r="G24" s="120"/>
      <c r="H24" s="120"/>
      <c r="I24" s="300"/>
      <c r="J24" s="230"/>
      <c r="K24" s="107"/>
      <c r="L24" s="108"/>
      <c r="M24" s="108"/>
      <c r="N24" s="108"/>
      <c r="O24" s="109"/>
      <c r="P24" s="169"/>
    </row>
    <row r="25" spans="1:16" ht="15.75" hidden="1" outlineLevel="1" thickBot="1">
      <c r="A25" s="137"/>
      <c r="B25" s="237"/>
      <c r="C25" s="138"/>
      <c r="D25" s="138"/>
      <c r="E25" s="138"/>
      <c r="F25" s="316"/>
      <c r="G25" s="138"/>
      <c r="H25" s="138"/>
      <c r="I25" s="301"/>
      <c r="J25" s="316"/>
      <c r="K25" s="138"/>
      <c r="L25" s="159" t="s">
        <v>104</v>
      </c>
      <c r="M25" s="139">
        <f>SUM(M21:M24)</f>
        <v>0</v>
      </c>
      <c r="N25" s="140"/>
      <c r="O25" s="141"/>
      <c r="P25" s="171"/>
    </row>
    <row r="26" spans="1:16" ht="15.75" hidden="1" outlineLevel="1" thickBot="1">
      <c r="A26" s="105" t="s">
        <v>19</v>
      </c>
      <c r="B26" s="160"/>
      <c r="C26" s="110"/>
      <c r="D26" s="110"/>
      <c r="E26" s="110"/>
      <c r="F26" s="160"/>
      <c r="G26" s="110"/>
      <c r="H26" s="110"/>
      <c r="I26" s="199"/>
      <c r="J26" s="160"/>
      <c r="K26" s="110"/>
      <c r="L26" s="160"/>
      <c r="M26" s="110"/>
      <c r="N26" s="111"/>
      <c r="O26" s="112"/>
      <c r="P26" s="166"/>
    </row>
    <row r="27" spans="1:16" ht="15" hidden="1" outlineLevel="1">
      <c r="A27" s="124" t="s">
        <v>131</v>
      </c>
      <c r="B27" s="128" t="s">
        <v>123</v>
      </c>
      <c r="C27" s="122">
        <f>C24</f>
        <v>0</v>
      </c>
      <c r="D27" s="122"/>
      <c r="E27" s="122"/>
      <c r="F27" s="239"/>
      <c r="G27" s="122"/>
      <c r="H27" s="122"/>
      <c r="I27" s="293"/>
      <c r="J27" s="239"/>
      <c r="K27" s="119"/>
      <c r="L27" s="99"/>
      <c r="M27" s="117"/>
      <c r="N27" s="117"/>
      <c r="O27" s="118"/>
      <c r="P27" s="167">
        <f>P24</f>
        <v>0</v>
      </c>
    </row>
    <row r="28" spans="1:16" ht="15" hidden="1" outlineLevel="1">
      <c r="A28" s="124" t="s">
        <v>152</v>
      </c>
      <c r="B28" s="128"/>
      <c r="C28" s="122">
        <f>C27</f>
        <v>0</v>
      </c>
      <c r="D28" s="122"/>
      <c r="E28" s="122"/>
      <c r="F28" s="239"/>
      <c r="G28" s="122"/>
      <c r="H28" s="122"/>
      <c r="I28" s="293"/>
      <c r="J28" s="239"/>
      <c r="K28" s="119"/>
      <c r="L28" s="99"/>
      <c r="M28" s="117"/>
      <c r="N28" s="117"/>
      <c r="O28" s="118"/>
      <c r="P28" s="167">
        <f>P24</f>
        <v>0</v>
      </c>
    </row>
    <row r="29" spans="1:16" ht="15" hidden="1" outlineLevel="1">
      <c r="A29" s="124" t="s">
        <v>132</v>
      </c>
      <c r="B29" s="128"/>
      <c r="C29" s="122">
        <f>C28</f>
        <v>0</v>
      </c>
      <c r="D29" s="122"/>
      <c r="E29" s="122"/>
      <c r="F29" s="239"/>
      <c r="G29" s="122"/>
      <c r="H29" s="122"/>
      <c r="I29" s="293"/>
      <c r="J29" s="239"/>
      <c r="K29" s="119"/>
      <c r="L29" s="99"/>
      <c r="M29" s="117"/>
      <c r="N29" s="117"/>
      <c r="O29" s="118"/>
      <c r="P29" s="167">
        <f>P24</f>
        <v>0</v>
      </c>
    </row>
    <row r="30" spans="1:16" ht="15" hidden="1" outlineLevel="1">
      <c r="A30" s="124" t="s">
        <v>133</v>
      </c>
      <c r="B30" s="128"/>
      <c r="C30" s="122">
        <f>C27</f>
        <v>0</v>
      </c>
      <c r="D30" s="122"/>
      <c r="E30" s="122"/>
      <c r="F30" s="239"/>
      <c r="G30" s="122"/>
      <c r="H30" s="122"/>
      <c r="I30" s="293"/>
      <c r="J30" s="239"/>
      <c r="K30" s="119"/>
      <c r="L30" s="99"/>
      <c r="M30" s="117"/>
      <c r="N30" s="117"/>
      <c r="O30" s="118"/>
      <c r="P30" s="167">
        <f>P24</f>
        <v>0</v>
      </c>
    </row>
    <row r="31" spans="1:16" ht="15.75" hidden="1" outlineLevel="1" thickBot="1">
      <c r="A31" s="125" t="s">
        <v>134</v>
      </c>
      <c r="B31" s="128"/>
      <c r="C31" s="126">
        <f>C28</f>
        <v>0</v>
      </c>
      <c r="D31" s="126"/>
      <c r="E31" s="126"/>
      <c r="F31" s="317"/>
      <c r="G31" s="126"/>
      <c r="H31" s="126"/>
      <c r="I31" s="302"/>
      <c r="J31" s="317"/>
      <c r="K31" s="127"/>
      <c r="L31" s="128"/>
      <c r="M31" s="129"/>
      <c r="N31" s="129"/>
      <c r="O31" s="130"/>
      <c r="P31" s="172">
        <f>P24</f>
        <v>0</v>
      </c>
    </row>
    <row r="32" spans="1:16" ht="15.75" hidden="1" outlineLevel="1" thickBot="1">
      <c r="A32" s="105"/>
      <c r="B32" s="160" t="s">
        <v>124</v>
      </c>
      <c r="C32" s="110"/>
      <c r="D32" s="110"/>
      <c r="E32" s="110"/>
      <c r="F32" s="160"/>
      <c r="G32" s="110"/>
      <c r="H32" s="110"/>
      <c r="I32" s="199"/>
      <c r="J32" s="160"/>
      <c r="K32" s="110"/>
      <c r="L32" s="160"/>
      <c r="M32" s="110"/>
      <c r="N32" s="111"/>
      <c r="O32" s="112"/>
      <c r="P32" s="166"/>
    </row>
    <row r="33" spans="1:16" ht="15" hidden="1" outlineLevel="1">
      <c r="A33" s="125" t="s">
        <v>135</v>
      </c>
      <c r="B33" s="128"/>
      <c r="C33" s="126">
        <f>C31</f>
        <v>0</v>
      </c>
      <c r="D33" s="126"/>
      <c r="E33" s="126"/>
      <c r="F33" s="317"/>
      <c r="G33" s="126"/>
      <c r="H33" s="126"/>
      <c r="I33" s="302"/>
      <c r="J33" s="317"/>
      <c r="K33" s="132"/>
      <c r="L33" s="128">
        <f>L31</f>
        <v>0</v>
      </c>
      <c r="M33" s="128"/>
      <c r="N33" s="129"/>
      <c r="O33" s="130"/>
      <c r="P33" s="167">
        <f>P31</f>
        <v>0</v>
      </c>
    </row>
    <row r="34" spans="1:16" ht="15" hidden="1" outlineLevel="1">
      <c r="A34" s="147" t="s">
        <v>136</v>
      </c>
      <c r="B34" s="128"/>
      <c r="C34" s="148">
        <f>C33</f>
        <v>0</v>
      </c>
      <c r="D34" s="148"/>
      <c r="E34" s="148"/>
      <c r="F34" s="229"/>
      <c r="G34" s="148"/>
      <c r="H34" s="148"/>
      <c r="I34" s="295"/>
      <c r="J34" s="229"/>
      <c r="K34" s="121"/>
      <c r="L34" s="100">
        <f aca="true" t="shared" si="3" ref="L34:L40">L33</f>
        <v>0</v>
      </c>
      <c r="M34" s="133"/>
      <c r="N34" s="133"/>
      <c r="O34" s="134"/>
      <c r="P34" s="163">
        <f>P33</f>
        <v>0</v>
      </c>
    </row>
    <row r="35" spans="1:16" ht="15" hidden="1" outlineLevel="1">
      <c r="A35" s="147" t="s">
        <v>137</v>
      </c>
      <c r="B35" s="128"/>
      <c r="C35" s="148">
        <f>C34</f>
        <v>0</v>
      </c>
      <c r="D35" s="148"/>
      <c r="E35" s="148"/>
      <c r="F35" s="229"/>
      <c r="G35" s="148"/>
      <c r="H35" s="148"/>
      <c r="I35" s="295"/>
      <c r="J35" s="229"/>
      <c r="K35" s="121"/>
      <c r="L35" s="100">
        <f t="shared" si="3"/>
        <v>0</v>
      </c>
      <c r="M35" s="133"/>
      <c r="N35" s="133"/>
      <c r="O35" s="134"/>
      <c r="P35" s="163">
        <f aca="true" t="shared" si="4" ref="P35:P40">P33</f>
        <v>0</v>
      </c>
    </row>
    <row r="36" spans="1:16" ht="15" hidden="1" outlineLevel="1">
      <c r="A36" s="147" t="s">
        <v>138</v>
      </c>
      <c r="B36" s="128"/>
      <c r="C36" s="148">
        <f>C35</f>
        <v>0</v>
      </c>
      <c r="D36" s="148"/>
      <c r="E36" s="148"/>
      <c r="F36" s="229"/>
      <c r="G36" s="148"/>
      <c r="H36" s="148"/>
      <c r="I36" s="295"/>
      <c r="J36" s="229"/>
      <c r="K36" s="94"/>
      <c r="L36" s="100">
        <f t="shared" si="3"/>
        <v>0</v>
      </c>
      <c r="M36" s="133"/>
      <c r="N36" s="133"/>
      <c r="O36" s="134"/>
      <c r="P36" s="163">
        <f t="shared" si="4"/>
        <v>0</v>
      </c>
    </row>
    <row r="37" spans="1:16" ht="15" hidden="1" outlineLevel="1">
      <c r="A37" s="147" t="s">
        <v>139</v>
      </c>
      <c r="B37" s="128"/>
      <c r="C37" s="148">
        <f>C36</f>
        <v>0</v>
      </c>
      <c r="D37" s="148"/>
      <c r="E37" s="148"/>
      <c r="F37" s="229"/>
      <c r="G37" s="148"/>
      <c r="H37" s="148"/>
      <c r="I37" s="295"/>
      <c r="J37" s="229"/>
      <c r="K37" s="94"/>
      <c r="L37" s="100">
        <f t="shared" si="3"/>
        <v>0</v>
      </c>
      <c r="M37" s="133"/>
      <c r="N37" s="133"/>
      <c r="O37" s="134"/>
      <c r="P37" s="163">
        <f t="shared" si="4"/>
        <v>0</v>
      </c>
    </row>
    <row r="38" spans="1:16" ht="15" hidden="1" outlineLevel="1">
      <c r="A38" s="147" t="s">
        <v>140</v>
      </c>
      <c r="B38" s="128"/>
      <c r="C38" s="148">
        <f>C28</f>
        <v>0</v>
      </c>
      <c r="D38" s="148"/>
      <c r="E38" s="148"/>
      <c r="F38" s="229"/>
      <c r="G38" s="148"/>
      <c r="H38" s="148"/>
      <c r="I38" s="295"/>
      <c r="J38" s="229"/>
      <c r="K38" s="94"/>
      <c r="L38" s="100">
        <f t="shared" si="3"/>
        <v>0</v>
      </c>
      <c r="M38" s="133"/>
      <c r="N38" s="133"/>
      <c r="O38" s="134"/>
      <c r="P38" s="163">
        <f t="shared" si="4"/>
        <v>0</v>
      </c>
    </row>
    <row r="39" spans="1:16" ht="15" hidden="1" outlineLevel="1">
      <c r="A39" s="147" t="s">
        <v>141</v>
      </c>
      <c r="B39" s="128"/>
      <c r="C39" s="148">
        <f>C38</f>
        <v>0</v>
      </c>
      <c r="D39" s="148"/>
      <c r="E39" s="148"/>
      <c r="F39" s="229"/>
      <c r="G39" s="148"/>
      <c r="H39" s="148"/>
      <c r="I39" s="295"/>
      <c r="J39" s="229"/>
      <c r="K39" s="94"/>
      <c r="L39" s="100">
        <f t="shared" si="3"/>
        <v>0</v>
      </c>
      <c r="M39" s="133"/>
      <c r="N39" s="133"/>
      <c r="O39" s="134"/>
      <c r="P39" s="163">
        <f t="shared" si="4"/>
        <v>0</v>
      </c>
    </row>
    <row r="40" spans="1:16" ht="15.75" hidden="1" outlineLevel="1" thickBot="1">
      <c r="A40" s="149" t="s">
        <v>142</v>
      </c>
      <c r="B40" s="238"/>
      <c r="C40" s="150">
        <f>C39</f>
        <v>0</v>
      </c>
      <c r="D40" s="150"/>
      <c r="E40" s="150"/>
      <c r="F40" s="318"/>
      <c r="G40" s="150"/>
      <c r="H40" s="150"/>
      <c r="I40" s="303"/>
      <c r="J40" s="318"/>
      <c r="K40" s="98"/>
      <c r="L40" s="161">
        <f t="shared" si="3"/>
        <v>0</v>
      </c>
      <c r="M40" s="151"/>
      <c r="N40" s="151"/>
      <c r="O40" s="152"/>
      <c r="P40" s="173">
        <f t="shared" si="4"/>
        <v>0</v>
      </c>
    </row>
    <row r="41" spans="1:16" ht="15.75" hidden="1" outlineLevel="1" thickBot="1">
      <c r="A41" s="131"/>
      <c r="B41" s="160" t="s">
        <v>125</v>
      </c>
      <c r="C41" s="110"/>
      <c r="D41" s="110"/>
      <c r="E41" s="110"/>
      <c r="F41" s="160"/>
      <c r="G41" s="110"/>
      <c r="H41" s="110"/>
      <c r="I41" s="199"/>
      <c r="J41" s="160"/>
      <c r="K41" s="110"/>
      <c r="L41" s="160"/>
      <c r="M41" s="156"/>
      <c r="N41" s="156"/>
      <c r="O41" s="157"/>
      <c r="P41" s="166"/>
    </row>
    <row r="42" spans="1:16" ht="15" hidden="1" outlineLevel="1">
      <c r="A42" s="124" t="s">
        <v>144</v>
      </c>
      <c r="B42" s="128"/>
      <c r="C42" s="122">
        <f>C40</f>
        <v>0</v>
      </c>
      <c r="D42" s="122"/>
      <c r="E42" s="122"/>
      <c r="F42" s="239"/>
      <c r="G42" s="122"/>
      <c r="H42" s="122"/>
      <c r="I42" s="293"/>
      <c r="J42" s="239"/>
      <c r="K42" s="96"/>
      <c r="L42" s="99">
        <f>L40</f>
        <v>0</v>
      </c>
      <c r="M42" s="117"/>
      <c r="N42" s="117"/>
      <c r="O42" s="155"/>
      <c r="P42" s="167">
        <f>P40</f>
        <v>0</v>
      </c>
    </row>
    <row r="43" spans="1:16" ht="15" hidden="1" outlineLevel="1">
      <c r="A43" s="153" t="s">
        <v>145</v>
      </c>
      <c r="B43" s="128"/>
      <c r="C43" s="154">
        <f>C42</f>
        <v>0</v>
      </c>
      <c r="D43" s="154"/>
      <c r="E43" s="154"/>
      <c r="F43" s="319"/>
      <c r="G43" s="154"/>
      <c r="H43" s="154"/>
      <c r="I43" s="304"/>
      <c r="J43" s="319"/>
      <c r="K43" s="97"/>
      <c r="L43" s="99">
        <f>L42</f>
        <v>0</v>
      </c>
      <c r="M43" s="135"/>
      <c r="N43" s="135"/>
      <c r="O43" s="136"/>
      <c r="P43" s="163">
        <f>P42</f>
        <v>0</v>
      </c>
    </row>
    <row r="44" spans="1:16" ht="15" hidden="1" outlineLevel="1">
      <c r="A44" s="153" t="s">
        <v>146</v>
      </c>
      <c r="B44" s="128"/>
      <c r="C44" s="154">
        <f aca="true" t="shared" si="5" ref="C44:C49">C43</f>
        <v>0</v>
      </c>
      <c r="D44" s="154"/>
      <c r="E44" s="154"/>
      <c r="F44" s="319"/>
      <c r="G44" s="154"/>
      <c r="H44" s="154"/>
      <c r="I44" s="304"/>
      <c r="J44" s="319"/>
      <c r="K44" s="97"/>
      <c r="L44" s="99">
        <f aca="true" t="shared" si="6" ref="L44:L49">L42</f>
        <v>0</v>
      </c>
      <c r="M44" s="135"/>
      <c r="N44" s="135"/>
      <c r="O44" s="136"/>
      <c r="P44" s="163">
        <f aca="true" t="shared" si="7" ref="P44:P49">P42</f>
        <v>0</v>
      </c>
    </row>
    <row r="45" spans="1:16" ht="15" hidden="1" outlineLevel="1">
      <c r="A45" s="153" t="s">
        <v>147</v>
      </c>
      <c r="B45" s="128"/>
      <c r="C45" s="154">
        <f t="shared" si="5"/>
        <v>0</v>
      </c>
      <c r="D45" s="154"/>
      <c r="E45" s="154"/>
      <c r="F45" s="319"/>
      <c r="G45" s="154"/>
      <c r="H45" s="154"/>
      <c r="I45" s="304"/>
      <c r="J45" s="319"/>
      <c r="K45" s="97"/>
      <c r="L45" s="99">
        <f t="shared" si="6"/>
        <v>0</v>
      </c>
      <c r="M45" s="135"/>
      <c r="N45" s="135"/>
      <c r="O45" s="136"/>
      <c r="P45" s="163">
        <f t="shared" si="7"/>
        <v>0</v>
      </c>
    </row>
    <row r="46" spans="1:16" ht="15" hidden="1" outlineLevel="1">
      <c r="A46" s="153" t="s">
        <v>148</v>
      </c>
      <c r="B46" s="128"/>
      <c r="C46" s="154">
        <f t="shared" si="5"/>
        <v>0</v>
      </c>
      <c r="D46" s="154"/>
      <c r="E46" s="154"/>
      <c r="F46" s="319"/>
      <c r="G46" s="154"/>
      <c r="H46" s="154"/>
      <c r="I46" s="304"/>
      <c r="J46" s="319"/>
      <c r="K46" s="97"/>
      <c r="L46" s="99">
        <f t="shared" si="6"/>
        <v>0</v>
      </c>
      <c r="M46" s="135"/>
      <c r="N46" s="135"/>
      <c r="O46" s="136"/>
      <c r="P46" s="163">
        <f t="shared" si="7"/>
        <v>0</v>
      </c>
    </row>
    <row r="47" spans="1:16" ht="15" hidden="1" outlineLevel="1">
      <c r="A47" s="153" t="s">
        <v>149</v>
      </c>
      <c r="B47" s="128"/>
      <c r="C47" s="154">
        <f t="shared" si="5"/>
        <v>0</v>
      </c>
      <c r="D47" s="154"/>
      <c r="E47" s="154"/>
      <c r="F47" s="319"/>
      <c r="G47" s="154"/>
      <c r="H47" s="154"/>
      <c r="I47" s="304"/>
      <c r="J47" s="319"/>
      <c r="K47" s="97"/>
      <c r="L47" s="99">
        <f t="shared" si="6"/>
        <v>0</v>
      </c>
      <c r="M47" s="135"/>
      <c r="N47" s="135"/>
      <c r="O47" s="136"/>
      <c r="P47" s="163">
        <f t="shared" si="7"/>
        <v>0</v>
      </c>
    </row>
    <row r="48" spans="1:16" ht="15" hidden="1" outlineLevel="1">
      <c r="A48" s="153" t="s">
        <v>150</v>
      </c>
      <c r="B48" s="128"/>
      <c r="C48" s="154">
        <f t="shared" si="5"/>
        <v>0</v>
      </c>
      <c r="D48" s="154"/>
      <c r="E48" s="154"/>
      <c r="F48" s="319"/>
      <c r="G48" s="154"/>
      <c r="H48" s="154"/>
      <c r="I48" s="304"/>
      <c r="J48" s="319"/>
      <c r="K48" s="93"/>
      <c r="L48" s="99">
        <f t="shared" si="6"/>
        <v>0</v>
      </c>
      <c r="M48" s="135"/>
      <c r="N48" s="135"/>
      <c r="O48" s="136"/>
      <c r="P48" s="163">
        <f t="shared" si="7"/>
        <v>0</v>
      </c>
    </row>
    <row r="49" spans="1:16" ht="15" hidden="1" outlineLevel="1">
      <c r="A49" s="153" t="s">
        <v>151</v>
      </c>
      <c r="B49" s="99"/>
      <c r="C49" s="154">
        <f t="shared" si="5"/>
        <v>0</v>
      </c>
      <c r="D49" s="154"/>
      <c r="E49" s="154"/>
      <c r="F49" s="319"/>
      <c r="G49" s="154"/>
      <c r="H49" s="154"/>
      <c r="I49" s="304"/>
      <c r="J49" s="319"/>
      <c r="K49" s="93"/>
      <c r="L49" s="99">
        <f t="shared" si="6"/>
        <v>0</v>
      </c>
      <c r="M49" s="135"/>
      <c r="N49" s="135"/>
      <c r="O49" s="136"/>
      <c r="P49" s="163">
        <f t="shared" si="7"/>
        <v>0</v>
      </c>
    </row>
    <row r="50" spans="1:16" ht="15.75" hidden="1" outlineLevel="1" thickBot="1">
      <c r="A50" s="183"/>
      <c r="B50" s="237"/>
      <c r="C50" s="178"/>
      <c r="D50" s="178"/>
      <c r="E50" s="178"/>
      <c r="F50" s="237"/>
      <c r="G50" s="178"/>
      <c r="H50" s="178"/>
      <c r="I50" s="305"/>
      <c r="J50" s="237"/>
      <c r="K50" s="178"/>
      <c r="L50" s="184" t="str">
        <f>L25</f>
        <v>Итого</v>
      </c>
      <c r="M50" s="185">
        <f>SUM(M27:M49)</f>
        <v>0</v>
      </c>
      <c r="N50" s="178"/>
      <c r="O50" s="186"/>
      <c r="P50" s="187"/>
    </row>
    <row r="51" spans="1:16" ht="15.75" hidden="1" outlineLevel="1" thickBot="1">
      <c r="A51" s="114" t="s">
        <v>126</v>
      </c>
      <c r="B51" s="162"/>
      <c r="C51" s="113"/>
      <c r="D51" s="113"/>
      <c r="E51" s="113"/>
      <c r="F51" s="162"/>
      <c r="G51" s="113"/>
      <c r="H51" s="113"/>
      <c r="I51" s="306"/>
      <c r="J51" s="162"/>
      <c r="K51" s="113"/>
      <c r="L51" s="162"/>
      <c r="M51" s="113"/>
      <c r="N51" s="113"/>
      <c r="O51" s="115"/>
      <c r="P51" s="174"/>
    </row>
    <row r="52" spans="1:16" ht="15.75" hidden="1" outlineLevel="1" thickBot="1">
      <c r="A52" s="105" t="s">
        <v>127</v>
      </c>
      <c r="B52" s="160"/>
      <c r="C52" s="110"/>
      <c r="D52" s="110"/>
      <c r="E52" s="110"/>
      <c r="F52" s="160"/>
      <c r="G52" s="110"/>
      <c r="H52" s="110"/>
      <c r="I52" s="199"/>
      <c r="J52" s="160"/>
      <c r="K52" s="110"/>
      <c r="L52" s="160"/>
      <c r="M52" s="110"/>
      <c r="N52" s="110"/>
      <c r="O52" s="104"/>
      <c r="P52" s="166"/>
    </row>
    <row r="53" spans="1:16" ht="15" hidden="1" outlineLevel="1">
      <c r="A53" s="191"/>
      <c r="B53" s="239"/>
      <c r="C53" s="92">
        <f>C49</f>
        <v>0</v>
      </c>
      <c r="D53" s="92"/>
      <c r="E53" s="92"/>
      <c r="F53" s="99"/>
      <c r="G53" s="92"/>
      <c r="H53" s="92"/>
      <c r="I53" s="298"/>
      <c r="J53" s="99"/>
      <c r="K53" s="192"/>
      <c r="L53" s="99">
        <f>L49</f>
        <v>0</v>
      </c>
      <c r="M53" s="117"/>
      <c r="N53" s="117"/>
      <c r="O53" s="181"/>
      <c r="P53" s="167">
        <f>P49</f>
        <v>0</v>
      </c>
    </row>
    <row r="54" spans="1:16" ht="19.5" customHeight="1" hidden="1" outlineLevel="1">
      <c r="A54" s="180"/>
      <c r="B54" s="99"/>
      <c r="C54" s="92">
        <f>C49</f>
        <v>0</v>
      </c>
      <c r="D54" s="92"/>
      <c r="E54" s="92"/>
      <c r="F54" s="99"/>
      <c r="G54" s="92"/>
      <c r="H54" s="92"/>
      <c r="I54" s="298"/>
      <c r="J54" s="99"/>
      <c r="K54" s="96"/>
      <c r="L54" s="86">
        <f>L53</f>
        <v>0</v>
      </c>
      <c r="M54" s="117"/>
      <c r="N54" s="117"/>
      <c r="O54" s="179"/>
      <c r="P54" s="167">
        <f>P53</f>
        <v>0</v>
      </c>
    </row>
    <row r="55" spans="1:16" ht="15.75" hidden="1" outlineLevel="1" thickBot="1">
      <c r="A55" s="194"/>
      <c r="B55" s="128"/>
      <c r="C55" s="123"/>
      <c r="D55" s="123"/>
      <c r="E55" s="123"/>
      <c r="F55" s="128"/>
      <c r="G55" s="123"/>
      <c r="H55" s="123"/>
      <c r="I55" s="307"/>
      <c r="J55" s="128"/>
      <c r="K55" s="195"/>
      <c r="L55" s="100">
        <f>L54</f>
        <v>0</v>
      </c>
      <c r="M55" s="129"/>
      <c r="N55" s="129"/>
      <c r="O55" s="196"/>
      <c r="P55" s="172">
        <f>P54</f>
        <v>0</v>
      </c>
    </row>
    <row r="56" spans="1:16" ht="15.75" hidden="1" outlineLevel="1" thickBot="1">
      <c r="A56" s="198" t="s">
        <v>128</v>
      </c>
      <c r="B56" s="160"/>
      <c r="C56" s="110"/>
      <c r="D56" s="110"/>
      <c r="E56" s="110"/>
      <c r="F56" s="160"/>
      <c r="G56" s="110"/>
      <c r="H56" s="110"/>
      <c r="I56" s="199"/>
      <c r="J56" s="160"/>
      <c r="K56" s="110"/>
      <c r="L56" s="160"/>
      <c r="M56" s="160"/>
      <c r="N56" s="110"/>
      <c r="O56" s="104"/>
      <c r="P56" s="166"/>
    </row>
    <row r="57" spans="1:16" ht="15.75" hidden="1" outlineLevel="1" thickBot="1">
      <c r="A57" s="194"/>
      <c r="B57" s="128"/>
      <c r="C57" s="123"/>
      <c r="D57" s="123"/>
      <c r="E57" s="123"/>
      <c r="F57" s="128"/>
      <c r="G57" s="123"/>
      <c r="H57" s="123"/>
      <c r="I57" s="307"/>
      <c r="J57" s="128"/>
      <c r="K57" s="123"/>
      <c r="L57" s="128"/>
      <c r="M57" s="128"/>
      <c r="N57" s="123"/>
      <c r="O57" s="197"/>
      <c r="P57" s="172"/>
    </row>
    <row r="58" spans="1:16" ht="15.75" hidden="1" outlineLevel="1" thickBot="1">
      <c r="A58" s="198" t="s">
        <v>129</v>
      </c>
      <c r="B58" s="160"/>
      <c r="C58" s="199"/>
      <c r="D58" s="199"/>
      <c r="E58" s="199"/>
      <c r="F58" s="160"/>
      <c r="G58" s="199"/>
      <c r="H58" s="199"/>
      <c r="I58" s="199"/>
      <c r="J58" s="160"/>
      <c r="K58" s="199"/>
      <c r="L58" s="199"/>
      <c r="M58" s="160"/>
      <c r="N58" s="199"/>
      <c r="O58" s="200"/>
      <c r="P58" s="201"/>
    </row>
    <row r="59" spans="1:16" ht="15" hidden="1" outlineLevel="1">
      <c r="A59" s="203" t="s">
        <v>153</v>
      </c>
      <c r="B59" s="206"/>
      <c r="C59" s="204">
        <f>C49</f>
        <v>0</v>
      </c>
      <c r="D59" s="204"/>
      <c r="E59" s="204"/>
      <c r="F59" s="206"/>
      <c r="G59" s="204"/>
      <c r="H59" s="204"/>
      <c r="I59" s="308"/>
      <c r="J59" s="206"/>
      <c r="K59" s="205"/>
      <c r="L59" s="206">
        <f>L55</f>
        <v>0</v>
      </c>
      <c r="M59" s="206"/>
      <c r="N59" s="205"/>
      <c r="O59" s="208"/>
      <c r="P59" s="207">
        <f>P55</f>
        <v>0</v>
      </c>
    </row>
    <row r="60" spans="1:16" ht="15.75" hidden="1" outlineLevel="1" thickBot="1">
      <c r="A60" s="193" t="s">
        <v>154</v>
      </c>
      <c r="B60" s="100"/>
      <c r="C60" s="94">
        <f>C49</f>
        <v>0</v>
      </c>
      <c r="D60" s="94"/>
      <c r="E60" s="94"/>
      <c r="F60" s="100"/>
      <c r="G60" s="94"/>
      <c r="H60" s="94"/>
      <c r="I60" s="309"/>
      <c r="J60" s="100"/>
      <c r="K60" s="202"/>
      <c r="L60" s="100">
        <f>L59</f>
        <v>0</v>
      </c>
      <c r="M60" s="100"/>
      <c r="N60" s="121"/>
      <c r="O60" s="209"/>
      <c r="P60" s="164">
        <f>P59</f>
        <v>0</v>
      </c>
    </row>
    <row r="61" spans="1:16" ht="15.75" hidden="1" outlineLevel="1" thickBot="1">
      <c r="A61" s="210"/>
      <c r="B61" s="212"/>
      <c r="C61" s="211"/>
      <c r="D61" s="211"/>
      <c r="E61" s="211"/>
      <c r="F61" s="212"/>
      <c r="G61" s="211"/>
      <c r="H61" s="211"/>
      <c r="I61" s="310"/>
      <c r="J61" s="212"/>
      <c r="K61" s="211"/>
      <c r="L61" s="212"/>
      <c r="M61" s="215">
        <f>M53+M54+M55+M59+M60</f>
        <v>0</v>
      </c>
      <c r="N61" s="211"/>
      <c r="O61" s="213"/>
      <c r="P61" s="165"/>
    </row>
    <row r="62" spans="1:16" ht="15.75" collapsed="1" thickBot="1">
      <c r="A62" s="188"/>
      <c r="B62" s="234"/>
      <c r="C62" s="189"/>
      <c r="D62" s="189"/>
      <c r="E62" s="189"/>
      <c r="F62" s="234"/>
      <c r="G62" s="189"/>
      <c r="H62" s="189"/>
      <c r="I62" s="311"/>
      <c r="J62" s="234"/>
      <c r="K62" s="189"/>
      <c r="L62" s="182" t="str">
        <f>L50</f>
        <v>Итого</v>
      </c>
      <c r="M62" s="214">
        <f>M61+M50+M25+M18</f>
        <v>1593.96844</v>
      </c>
      <c r="N62" s="189"/>
      <c r="O62" s="189"/>
      <c r="P62" s="190"/>
    </row>
  </sheetData>
  <sheetProtection/>
  <mergeCells count="14">
    <mergeCell ref="B2:B3"/>
    <mergeCell ref="C2:C3"/>
    <mergeCell ref="I2:K2"/>
    <mergeCell ref="E2:H2"/>
    <mergeCell ref="G3:H3"/>
    <mergeCell ref="P2:P3"/>
    <mergeCell ref="A19:N19"/>
    <mergeCell ref="D2:D3"/>
    <mergeCell ref="A1:N1"/>
    <mergeCell ref="L2:L3"/>
    <mergeCell ref="M2:M3"/>
    <mergeCell ref="A4:N4"/>
    <mergeCell ref="N2:O2"/>
    <mergeCell ref="A2:A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2024-04-02T05:45:41Z</dcterms:modified>
  <cp:category/>
  <cp:version/>
  <cp:contentType/>
  <cp:contentStatus/>
</cp:coreProperties>
</file>